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nformacja o zobowiązaniach gm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<sst xmlns="http://schemas.openxmlformats.org/spreadsheetml/2006/main" count="75" uniqueCount="38">
  <si>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BOŚ Olsztyn</t>
  </si>
  <si>
    <t>I</t>
  </si>
  <si>
    <t>Razem</t>
  </si>
  <si>
    <t>L.p.</t>
  </si>
  <si>
    <t>Nazwa kredytu pożyczki</t>
  </si>
  <si>
    <t>Rodzaj zabezpieczenia</t>
  </si>
  <si>
    <t>Harmonogram spłaty kredytu/pożyczki</t>
  </si>
  <si>
    <t>Przyznane</t>
  </si>
  <si>
    <t>Otrzymane</t>
  </si>
  <si>
    <t>Pożyczki</t>
  </si>
  <si>
    <t>Olsztyn WFOŚiGW</t>
  </si>
  <si>
    <t>Weksel in blanco</t>
  </si>
  <si>
    <t>II</t>
  </si>
  <si>
    <t>Kredyty</t>
  </si>
  <si>
    <t xml:space="preserve"> </t>
  </si>
  <si>
    <t>PKO BP IŁAWA</t>
  </si>
  <si>
    <t>Rok otryzymania pożyczki/kredytu</t>
  </si>
  <si>
    <t>Zadłużenie gminy na dzień 31.12.2006r.</t>
  </si>
  <si>
    <t>2005-2006</t>
  </si>
  <si>
    <t>1.</t>
  </si>
  <si>
    <t>2.</t>
  </si>
  <si>
    <t>3.</t>
  </si>
  <si>
    <t>4.</t>
  </si>
  <si>
    <t>5.</t>
  </si>
  <si>
    <t>6.</t>
  </si>
  <si>
    <t>7.</t>
  </si>
  <si>
    <t>8.</t>
  </si>
  <si>
    <t>Planowana wysokość kredytów/pożyczek  na 31.12.2007</t>
  </si>
  <si>
    <t>Zadłużenie gminy na dzień 31.12.2007r.</t>
  </si>
  <si>
    <t>Suma spłat pożyczek i kredytów na dzień 31.12.2007r.</t>
  </si>
  <si>
    <t>2004-2005</t>
  </si>
  <si>
    <t xml:space="preserve"> Kwoty kredytu/pożyczki spłacone lub umorzone na koniec okresu sprawozdawczego 31.12.2007r</t>
  </si>
  <si>
    <t>9.</t>
  </si>
  <si>
    <t>INFORMACJA O ZOBOWIĄZANIACH GMINY BISKUPIEC  W ZAKRESIE POŻYCZEK I KREDYTÓW ZA 2007 R.</t>
  </si>
  <si>
    <t>III</t>
  </si>
  <si>
    <t>Prefinansowanie</t>
  </si>
  <si>
    <t>BGK Olsztyn</t>
  </si>
  <si>
    <t>w groszach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</si>
</sst>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7"/>
      <color indexed="10"/>
      <name val="Arial"/>
      <family val="0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4" fillId="2" borderId="4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" fontId="8" fillId="0" borderId="3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B1">
      <selection activeCell="P3" sqref="P3:P4"/>
    </sheetView>
  </sheetViews>
  <sheetFormatPr defaultColWidth="9.140625" defaultRowHeight="12.75"/>
  <cols>
    <col min="1" max="1" width="3.57421875" style="11" customWidth="1"/>
    <col min="2" max="2" width="14.140625" style="11" customWidth="1"/>
    <col min="3" max="3" width="10.57421875" style="8" customWidth="1"/>
    <col min="4" max="4" width="10.8515625" style="0" customWidth="1"/>
    <col min="5" max="5" width="10.140625" style="11" customWidth="1"/>
    <col min="6" max="7" width="9.421875" style="11" customWidth="1"/>
    <col min="8" max="8" width="0" style="19" hidden="1" customWidth="1"/>
    <col min="9" max="9" width="10.140625" style="11" customWidth="1"/>
    <col min="10" max="10" width="9.140625" style="22" customWidth="1"/>
    <col min="11" max="17" width="9.140625" style="11" customWidth="1"/>
    <col min="18" max="18" width="9.7109375" style="11" bestFit="1" customWidth="1"/>
  </cols>
  <sheetData>
    <row r="1" spans="1:17" s="11" customFormat="1" ht="26.25" customHeight="1">
      <c r="A1" s="9"/>
      <c r="B1" s="9"/>
      <c r="C1" s="5"/>
      <c r="D1" s="4" t="s">
        <v>33</v>
      </c>
      <c r="E1" s="9"/>
      <c r="F1" s="9"/>
      <c r="G1" s="9"/>
      <c r="H1" s="10"/>
      <c r="I1" s="9"/>
      <c r="J1" s="20"/>
      <c r="K1" s="9"/>
      <c r="L1" s="9"/>
      <c r="M1" s="9"/>
      <c r="N1" s="9"/>
      <c r="O1" s="9"/>
      <c r="P1" s="9"/>
      <c r="Q1" s="9"/>
    </row>
    <row r="2" spans="1:17" ht="19.5" customHeight="1">
      <c r="A2" s="12"/>
      <c r="B2" s="12"/>
      <c r="C2" s="6"/>
      <c r="D2" s="1"/>
      <c r="E2" s="12"/>
      <c r="F2" s="12"/>
      <c r="G2" s="12"/>
      <c r="H2" s="13"/>
      <c r="I2" s="12"/>
      <c r="J2" s="21"/>
      <c r="K2" s="12"/>
      <c r="L2" s="12"/>
      <c r="M2" s="12"/>
      <c r="O2" s="14"/>
      <c r="P2" s="23" t="s">
        <v>37</v>
      </c>
      <c r="Q2" s="12"/>
    </row>
    <row r="3" spans="1:18" s="2" customFormat="1" ht="45.75" customHeight="1">
      <c r="A3" s="101" t="s">
        <v>3</v>
      </c>
      <c r="B3" s="99" t="s">
        <v>4</v>
      </c>
      <c r="C3" s="99" t="s">
        <v>16</v>
      </c>
      <c r="D3" s="99" t="s">
        <v>5</v>
      </c>
      <c r="E3" s="89" t="s">
        <v>27</v>
      </c>
      <c r="F3" s="89"/>
      <c r="G3" s="90" t="s">
        <v>17</v>
      </c>
      <c r="H3" s="91"/>
      <c r="I3" s="92" t="s">
        <v>31</v>
      </c>
      <c r="J3" s="94" t="s">
        <v>28</v>
      </c>
      <c r="K3" s="90" t="s">
        <v>6</v>
      </c>
      <c r="L3" s="95"/>
      <c r="M3" s="95"/>
      <c r="N3" s="95"/>
      <c r="O3" s="95"/>
      <c r="P3" s="88" t="s">
        <v>29</v>
      </c>
      <c r="R3" s="15"/>
    </row>
    <row r="4" spans="1:18" s="2" customFormat="1" ht="41.25" customHeight="1">
      <c r="A4" s="102"/>
      <c r="B4" s="100"/>
      <c r="C4" s="100"/>
      <c r="D4" s="100"/>
      <c r="E4" s="7" t="s">
        <v>7</v>
      </c>
      <c r="F4" s="7" t="s">
        <v>8</v>
      </c>
      <c r="G4" s="90"/>
      <c r="H4" s="91"/>
      <c r="I4" s="93"/>
      <c r="J4" s="94"/>
      <c r="K4" s="16">
        <v>2008</v>
      </c>
      <c r="L4" s="7">
        <v>2009</v>
      </c>
      <c r="M4" s="7">
        <v>2010</v>
      </c>
      <c r="N4" s="7">
        <v>2011</v>
      </c>
      <c r="O4" s="17">
        <v>2012</v>
      </c>
      <c r="P4" s="88"/>
      <c r="R4" s="15"/>
    </row>
    <row r="5" spans="1:16" ht="12.75">
      <c r="A5" s="48">
        <v>1</v>
      </c>
      <c r="B5" s="48">
        <v>2</v>
      </c>
      <c r="C5" s="48">
        <v>3</v>
      </c>
      <c r="D5" s="49">
        <v>4</v>
      </c>
      <c r="E5" s="48">
        <v>5</v>
      </c>
      <c r="F5" s="48">
        <v>6</v>
      </c>
      <c r="G5" s="50">
        <v>7</v>
      </c>
      <c r="H5" s="51"/>
      <c r="I5" s="52">
        <v>8</v>
      </c>
      <c r="J5" s="53">
        <v>15</v>
      </c>
      <c r="K5" s="54">
        <v>9</v>
      </c>
      <c r="L5" s="48">
        <v>10</v>
      </c>
      <c r="M5" s="48">
        <v>11</v>
      </c>
      <c r="N5" s="48">
        <v>12</v>
      </c>
      <c r="O5" s="50">
        <v>13</v>
      </c>
      <c r="P5" s="52">
        <v>15</v>
      </c>
    </row>
    <row r="6" spans="1:16" ht="15" customHeight="1">
      <c r="A6" s="7" t="s">
        <v>1</v>
      </c>
      <c r="B6" s="7" t="s">
        <v>9</v>
      </c>
      <c r="C6" s="7"/>
      <c r="D6" s="55"/>
      <c r="E6" s="63">
        <f aca="true" t="shared" si="0" ref="E6:P6">SUM(E7:E10)</f>
        <v>1819506.67</v>
      </c>
      <c r="F6" s="63">
        <f t="shared" si="0"/>
        <v>1819506.67</v>
      </c>
      <c r="G6" s="63">
        <f t="shared" si="0"/>
        <v>1057984.67</v>
      </c>
      <c r="H6" s="63">
        <f t="shared" si="0"/>
        <v>0</v>
      </c>
      <c r="I6" s="63">
        <f t="shared" si="0"/>
        <v>601598</v>
      </c>
      <c r="J6" s="63">
        <f t="shared" si="0"/>
        <v>1217908.67</v>
      </c>
      <c r="K6" s="63">
        <f t="shared" si="0"/>
        <v>456648</v>
      </c>
      <c r="L6" s="63">
        <f t="shared" si="0"/>
        <v>456428</v>
      </c>
      <c r="M6" s="63">
        <f t="shared" si="0"/>
        <v>304832.67</v>
      </c>
      <c r="N6" s="63">
        <f t="shared" si="0"/>
        <v>0</v>
      </c>
      <c r="O6" s="64">
        <f t="shared" si="0"/>
        <v>0</v>
      </c>
      <c r="P6" s="65">
        <f t="shared" si="0"/>
        <v>1217908.67</v>
      </c>
    </row>
    <row r="7" spans="1:18" ht="19.5" customHeight="1">
      <c r="A7" s="48" t="s">
        <v>19</v>
      </c>
      <c r="B7" s="56" t="s">
        <v>10</v>
      </c>
      <c r="C7" s="57" t="s">
        <v>30</v>
      </c>
      <c r="D7" s="56" t="s">
        <v>11</v>
      </c>
      <c r="E7" s="66">
        <v>373874</v>
      </c>
      <c r="F7" s="66">
        <v>373874</v>
      </c>
      <c r="G7" s="67">
        <v>278154</v>
      </c>
      <c r="H7" s="68"/>
      <c r="I7" s="69">
        <v>373874</v>
      </c>
      <c r="J7" s="37">
        <v>0</v>
      </c>
      <c r="K7" s="37"/>
      <c r="L7" s="37"/>
      <c r="M7" s="47"/>
      <c r="N7" s="70"/>
      <c r="O7" s="71"/>
      <c r="P7" s="37">
        <f>SUM(K7:O7)</f>
        <v>0</v>
      </c>
      <c r="R7" s="18"/>
    </row>
    <row r="8" spans="1:18" ht="15.75" customHeight="1">
      <c r="A8" s="48" t="s">
        <v>20</v>
      </c>
      <c r="B8" s="56" t="s">
        <v>10</v>
      </c>
      <c r="C8" s="57" t="s">
        <v>18</v>
      </c>
      <c r="D8" s="56" t="s">
        <v>11</v>
      </c>
      <c r="E8" s="37">
        <v>368006.9</v>
      </c>
      <c r="F8" s="37">
        <v>368006.9</v>
      </c>
      <c r="G8" s="37">
        <v>368006.9</v>
      </c>
      <c r="H8" s="73"/>
      <c r="I8" s="69">
        <v>92154</v>
      </c>
      <c r="J8" s="37">
        <v>275852.9</v>
      </c>
      <c r="K8" s="37">
        <v>122872</v>
      </c>
      <c r="L8" s="37">
        <v>122872</v>
      </c>
      <c r="M8" s="47">
        <v>30108.9</v>
      </c>
      <c r="N8" s="37"/>
      <c r="O8" s="74"/>
      <c r="P8" s="37">
        <f>SUM(K8:O8)</f>
        <v>275852.9</v>
      </c>
      <c r="R8" s="18"/>
    </row>
    <row r="9" spans="1:18" ht="18" customHeight="1">
      <c r="A9" s="48" t="s">
        <v>21</v>
      </c>
      <c r="B9" s="56" t="s">
        <v>10</v>
      </c>
      <c r="C9" s="57" t="s">
        <v>18</v>
      </c>
      <c r="D9" s="56" t="s">
        <v>11</v>
      </c>
      <c r="E9" s="66">
        <v>429729.77</v>
      </c>
      <c r="F9" s="72">
        <v>429729.77</v>
      </c>
      <c r="G9" s="37">
        <v>411823.77</v>
      </c>
      <c r="H9" s="73"/>
      <c r="I9" s="69">
        <v>135570</v>
      </c>
      <c r="J9" s="37">
        <v>294159.77</v>
      </c>
      <c r="K9" s="37">
        <v>117664</v>
      </c>
      <c r="L9" s="37">
        <v>117664</v>
      </c>
      <c r="M9" s="47">
        <v>58831.77</v>
      </c>
      <c r="N9" s="37"/>
      <c r="O9" s="74"/>
      <c r="P9" s="37">
        <f>SUM(K9:O9)</f>
        <v>294159.77</v>
      </c>
      <c r="R9" s="18"/>
    </row>
    <row r="10" spans="1:18" ht="16.5" customHeight="1">
      <c r="A10" s="48" t="s">
        <v>22</v>
      </c>
      <c r="B10" s="56" t="s">
        <v>10</v>
      </c>
      <c r="C10" s="57">
        <v>2007</v>
      </c>
      <c r="D10" s="56" t="s">
        <v>11</v>
      </c>
      <c r="E10" s="66">
        <v>647896</v>
      </c>
      <c r="F10" s="72">
        <v>647896</v>
      </c>
      <c r="G10" s="37">
        <v>0</v>
      </c>
      <c r="H10" s="73"/>
      <c r="I10" s="69">
        <v>0</v>
      </c>
      <c r="J10" s="37">
        <f>F10</f>
        <v>647896</v>
      </c>
      <c r="K10" s="37">
        <v>216112</v>
      </c>
      <c r="L10" s="37">
        <v>215892</v>
      </c>
      <c r="M10" s="47">
        <v>215892</v>
      </c>
      <c r="N10" s="37"/>
      <c r="O10" s="74"/>
      <c r="P10" s="37">
        <f>SUM(K10:O10)</f>
        <v>647896</v>
      </c>
      <c r="R10" s="18"/>
    </row>
    <row r="11" spans="1:18" ht="12.75" customHeight="1">
      <c r="A11" s="7" t="s">
        <v>12</v>
      </c>
      <c r="B11" s="7" t="s">
        <v>13</v>
      </c>
      <c r="C11" s="7"/>
      <c r="D11" s="58"/>
      <c r="E11" s="75">
        <f>SUM(E12:E20)</f>
        <v>7408437.3100000005</v>
      </c>
      <c r="F11" s="75">
        <f aca="true" t="shared" si="1" ref="F11:P11">SUM(F12:F20)</f>
        <v>7408437.3100000005</v>
      </c>
      <c r="G11" s="75">
        <f t="shared" si="1"/>
        <v>4585672.199999999</v>
      </c>
      <c r="H11" s="75">
        <f t="shared" si="1"/>
        <v>0</v>
      </c>
      <c r="I11" s="75">
        <f t="shared" si="1"/>
        <v>5169809.3100000005</v>
      </c>
      <c r="J11" s="75">
        <f t="shared" si="1"/>
        <v>2238628</v>
      </c>
      <c r="K11" s="75">
        <f t="shared" si="1"/>
        <v>1264474</v>
      </c>
      <c r="L11" s="75">
        <f t="shared" si="1"/>
        <v>766002</v>
      </c>
      <c r="M11" s="75">
        <f t="shared" si="1"/>
        <v>208152</v>
      </c>
      <c r="N11" s="75">
        <f t="shared" si="1"/>
        <v>0</v>
      </c>
      <c r="O11" s="76">
        <f t="shared" si="1"/>
        <v>0</v>
      </c>
      <c r="P11" s="75">
        <f t="shared" si="1"/>
        <v>2238628</v>
      </c>
      <c r="R11" s="18"/>
    </row>
    <row r="12" spans="1:18" ht="18.75" customHeight="1">
      <c r="A12" s="48" t="s">
        <v>19</v>
      </c>
      <c r="B12" s="56" t="s">
        <v>0</v>
      </c>
      <c r="C12" s="57">
        <v>2003</v>
      </c>
      <c r="D12" s="56" t="s">
        <v>11</v>
      </c>
      <c r="E12" s="66">
        <v>980070</v>
      </c>
      <c r="F12" s="66">
        <v>980070</v>
      </c>
      <c r="G12" s="72">
        <v>457501</v>
      </c>
      <c r="H12" s="68"/>
      <c r="I12" s="37">
        <v>750427</v>
      </c>
      <c r="J12" s="37">
        <f aca="true" t="shared" si="2" ref="J12:J20">F12-I12</f>
        <v>229643</v>
      </c>
      <c r="K12" s="72">
        <v>229643</v>
      </c>
      <c r="L12" s="77"/>
      <c r="M12" s="78"/>
      <c r="N12" s="78"/>
      <c r="O12" s="77"/>
      <c r="P12" s="37">
        <f>SUM(K12:O12)</f>
        <v>229643</v>
      </c>
      <c r="R12" s="18"/>
    </row>
    <row r="13" spans="1:18" ht="15.75" customHeight="1">
      <c r="A13" s="48" t="s">
        <v>20</v>
      </c>
      <c r="B13" s="56" t="s">
        <v>0</v>
      </c>
      <c r="C13" s="57">
        <v>2003</v>
      </c>
      <c r="D13" s="56" t="s">
        <v>11</v>
      </c>
      <c r="E13" s="66">
        <v>1166358</v>
      </c>
      <c r="F13" s="66">
        <v>1166358</v>
      </c>
      <c r="G13" s="72">
        <v>543379</v>
      </c>
      <c r="H13" s="68"/>
      <c r="I13" s="37">
        <v>894681</v>
      </c>
      <c r="J13" s="37">
        <f t="shared" si="2"/>
        <v>271677</v>
      </c>
      <c r="K13" s="72">
        <v>271677</v>
      </c>
      <c r="L13" s="77"/>
      <c r="M13" s="78"/>
      <c r="N13" s="77"/>
      <c r="O13" s="77"/>
      <c r="P13" s="37">
        <f>SUM(K13:O13)</f>
        <v>271677</v>
      </c>
      <c r="R13" s="18"/>
    </row>
    <row r="14" spans="1:18" ht="15" customHeight="1">
      <c r="A14" s="48" t="s">
        <v>21</v>
      </c>
      <c r="B14" s="56" t="s">
        <v>0</v>
      </c>
      <c r="C14" s="57">
        <v>2004</v>
      </c>
      <c r="D14" s="56" t="s">
        <v>11</v>
      </c>
      <c r="E14" s="66">
        <v>1345028.26</v>
      </c>
      <c r="F14" s="66">
        <v>1345028.26</v>
      </c>
      <c r="G14" s="66">
        <v>447100.3</v>
      </c>
      <c r="H14" s="68"/>
      <c r="I14" s="37">
        <v>1345028.26</v>
      </c>
      <c r="J14" s="37">
        <f t="shared" si="2"/>
        <v>0</v>
      </c>
      <c r="K14" s="72"/>
      <c r="L14" s="77"/>
      <c r="M14" s="78"/>
      <c r="N14" s="77"/>
      <c r="O14" s="77"/>
      <c r="P14" s="37">
        <f aca="true" t="shared" si="3" ref="P14:P20">SUM(K14:O14)</f>
        <v>0</v>
      </c>
      <c r="R14" s="18"/>
    </row>
    <row r="15" spans="1:18" ht="13.5" customHeight="1">
      <c r="A15" s="48" t="s">
        <v>22</v>
      </c>
      <c r="B15" s="56" t="s">
        <v>0</v>
      </c>
      <c r="C15" s="57">
        <v>2005</v>
      </c>
      <c r="D15" s="56" t="s">
        <v>11</v>
      </c>
      <c r="E15" s="66">
        <v>167091.86</v>
      </c>
      <c r="F15" s="66">
        <v>167091.86</v>
      </c>
      <c r="G15" s="72">
        <v>111384</v>
      </c>
      <c r="H15" s="68"/>
      <c r="I15" s="37">
        <v>111399.86</v>
      </c>
      <c r="J15" s="37">
        <f t="shared" si="2"/>
        <v>55691.999999999985</v>
      </c>
      <c r="K15" s="72">
        <v>55692</v>
      </c>
      <c r="L15" s="77"/>
      <c r="M15" s="78"/>
      <c r="N15" s="77"/>
      <c r="O15" s="79"/>
      <c r="P15" s="37">
        <f t="shared" si="3"/>
        <v>55692</v>
      </c>
      <c r="R15" s="18"/>
    </row>
    <row r="16" spans="1:18" ht="16.5" customHeight="1">
      <c r="A16" s="48" t="s">
        <v>23</v>
      </c>
      <c r="B16" s="56" t="s">
        <v>15</v>
      </c>
      <c r="C16" s="57">
        <v>2005</v>
      </c>
      <c r="D16" s="56" t="s">
        <v>11</v>
      </c>
      <c r="E16" s="66">
        <v>464229.29</v>
      </c>
      <c r="F16" s="66">
        <v>464229.29</v>
      </c>
      <c r="G16" s="72">
        <v>309648</v>
      </c>
      <c r="H16" s="68"/>
      <c r="I16" s="37">
        <v>309405.29</v>
      </c>
      <c r="J16" s="37">
        <f t="shared" si="2"/>
        <v>154824</v>
      </c>
      <c r="K16" s="72">
        <v>154824</v>
      </c>
      <c r="L16" s="77"/>
      <c r="M16" s="78"/>
      <c r="N16" s="77"/>
      <c r="O16" s="80"/>
      <c r="P16" s="37">
        <f t="shared" si="3"/>
        <v>154824</v>
      </c>
      <c r="Q16" s="44"/>
      <c r="R16" s="18"/>
    </row>
    <row r="17" spans="1:18" ht="18" customHeight="1">
      <c r="A17" s="48" t="s">
        <v>24</v>
      </c>
      <c r="B17" s="56" t="s">
        <v>0</v>
      </c>
      <c r="C17" s="57">
        <v>2006</v>
      </c>
      <c r="D17" s="56" t="s">
        <v>11</v>
      </c>
      <c r="E17" s="66">
        <v>1384049</v>
      </c>
      <c r="F17" s="66">
        <v>1384049</v>
      </c>
      <c r="G17" s="72">
        <v>1384049</v>
      </c>
      <c r="H17" s="68"/>
      <c r="I17" s="37">
        <v>1384049</v>
      </c>
      <c r="J17" s="37">
        <f t="shared" si="2"/>
        <v>0</v>
      </c>
      <c r="K17" s="81"/>
      <c r="L17" s="77"/>
      <c r="M17" s="78"/>
      <c r="N17" s="77"/>
      <c r="O17" s="80"/>
      <c r="P17" s="37">
        <f t="shared" si="3"/>
        <v>0</v>
      </c>
      <c r="Q17" s="44"/>
      <c r="R17" s="18"/>
    </row>
    <row r="18" spans="1:18" ht="17.25" customHeight="1">
      <c r="A18" s="48" t="s">
        <v>25</v>
      </c>
      <c r="B18" s="56" t="s">
        <v>0</v>
      </c>
      <c r="C18" s="57">
        <v>2006</v>
      </c>
      <c r="D18" s="56" t="s">
        <v>11</v>
      </c>
      <c r="E18" s="66">
        <v>832610.9</v>
      </c>
      <c r="F18" s="66">
        <v>832610.9</v>
      </c>
      <c r="G18" s="72">
        <v>832610.9</v>
      </c>
      <c r="H18" s="68"/>
      <c r="I18" s="37">
        <v>208154.9</v>
      </c>
      <c r="J18" s="37">
        <f t="shared" si="2"/>
        <v>624456</v>
      </c>
      <c r="K18" s="67">
        <v>208152</v>
      </c>
      <c r="L18" s="67">
        <v>208152</v>
      </c>
      <c r="M18" s="67">
        <v>208152</v>
      </c>
      <c r="N18" s="79"/>
      <c r="O18" s="82"/>
      <c r="P18" s="37">
        <f t="shared" si="3"/>
        <v>624456</v>
      </c>
      <c r="Q18" s="44"/>
      <c r="R18" s="18"/>
    </row>
    <row r="19" spans="1:18" ht="16.5" customHeight="1">
      <c r="A19" s="48" t="s">
        <v>26</v>
      </c>
      <c r="B19" s="56" t="s">
        <v>0</v>
      </c>
      <c r="C19" s="57">
        <v>2006</v>
      </c>
      <c r="D19" s="59" t="s">
        <v>11</v>
      </c>
      <c r="E19" s="83">
        <v>500000</v>
      </c>
      <c r="F19" s="83">
        <v>500000</v>
      </c>
      <c r="G19" s="67">
        <v>500000</v>
      </c>
      <c r="H19" s="68"/>
      <c r="I19" s="69">
        <v>166664</v>
      </c>
      <c r="J19" s="69">
        <f t="shared" si="2"/>
        <v>333336</v>
      </c>
      <c r="K19" s="69">
        <v>166668</v>
      </c>
      <c r="L19" s="69">
        <v>166668</v>
      </c>
      <c r="M19" s="69"/>
      <c r="N19" s="69"/>
      <c r="O19" s="84"/>
      <c r="P19" s="37">
        <f t="shared" si="3"/>
        <v>333336</v>
      </c>
      <c r="Q19" s="44"/>
      <c r="R19" s="18"/>
    </row>
    <row r="20" spans="1:18" ht="21" customHeight="1">
      <c r="A20" s="60" t="s">
        <v>32</v>
      </c>
      <c r="B20" s="59" t="s">
        <v>0</v>
      </c>
      <c r="C20" s="61">
        <v>2007</v>
      </c>
      <c r="D20" s="62" t="s">
        <v>11</v>
      </c>
      <c r="E20" s="69">
        <v>569000</v>
      </c>
      <c r="F20" s="69">
        <v>569000</v>
      </c>
      <c r="G20" s="69">
        <v>0</v>
      </c>
      <c r="H20" s="85"/>
      <c r="I20" s="69">
        <v>0</v>
      </c>
      <c r="J20" s="69">
        <f t="shared" si="2"/>
        <v>569000</v>
      </c>
      <c r="K20" s="69">
        <v>177818</v>
      </c>
      <c r="L20" s="69">
        <v>391182</v>
      </c>
      <c r="M20" s="69"/>
      <c r="N20" s="69"/>
      <c r="O20" s="84"/>
      <c r="P20" s="37">
        <f t="shared" si="3"/>
        <v>569000</v>
      </c>
      <c r="Q20" s="19"/>
      <c r="R20" s="18"/>
    </row>
    <row r="21" spans="1:18" ht="15" customHeight="1">
      <c r="A21" s="30" t="s">
        <v>34</v>
      </c>
      <c r="B21" s="31" t="s">
        <v>35</v>
      </c>
      <c r="C21" s="32"/>
      <c r="D21" s="33"/>
      <c r="E21" s="33">
        <f>SUM(E22:E25)</f>
        <v>5561512.3</v>
      </c>
      <c r="F21" s="33">
        <f aca="true" t="shared" si="4" ref="F21:P21">SUM(F22:F25)</f>
        <v>5561512.3</v>
      </c>
      <c r="G21" s="33">
        <f t="shared" si="4"/>
        <v>485480.22</v>
      </c>
      <c r="H21" s="33">
        <f t="shared" si="4"/>
        <v>0</v>
      </c>
      <c r="I21" s="33">
        <f t="shared" si="4"/>
        <v>5561512.3</v>
      </c>
      <c r="J21" s="33">
        <f t="shared" si="4"/>
        <v>0</v>
      </c>
      <c r="K21" s="33">
        <f t="shared" si="4"/>
        <v>0</v>
      </c>
      <c r="L21" s="33">
        <f t="shared" si="4"/>
        <v>0</v>
      </c>
      <c r="M21" s="33">
        <f t="shared" si="4"/>
        <v>0</v>
      </c>
      <c r="N21" s="33">
        <f t="shared" si="4"/>
        <v>0</v>
      </c>
      <c r="O21" s="42">
        <f t="shared" si="4"/>
        <v>0</v>
      </c>
      <c r="P21" s="33">
        <f t="shared" si="4"/>
        <v>0</v>
      </c>
      <c r="Q21" s="45"/>
      <c r="R21" s="18"/>
    </row>
    <row r="22" spans="1:18" ht="13.5" customHeight="1">
      <c r="A22" s="34" t="s">
        <v>19</v>
      </c>
      <c r="B22" s="35" t="s">
        <v>36</v>
      </c>
      <c r="C22" s="36" t="s">
        <v>18</v>
      </c>
      <c r="D22" s="37"/>
      <c r="E22" s="37">
        <v>1627474.06</v>
      </c>
      <c r="F22" s="37">
        <v>1627474.06</v>
      </c>
      <c r="G22" s="37">
        <v>98082.91</v>
      </c>
      <c r="H22" s="38"/>
      <c r="I22" s="37">
        <v>1627474.06</v>
      </c>
      <c r="J22" s="37">
        <v>0</v>
      </c>
      <c r="K22" s="37"/>
      <c r="L22" s="37"/>
      <c r="M22" s="37"/>
      <c r="N22" s="37"/>
      <c r="O22" s="47"/>
      <c r="P22" s="38"/>
      <c r="Q22" s="46"/>
      <c r="R22" s="18"/>
    </row>
    <row r="23" spans="1:18" ht="15.75" customHeight="1">
      <c r="A23" s="34" t="s">
        <v>20</v>
      </c>
      <c r="B23" s="35" t="s">
        <v>36</v>
      </c>
      <c r="C23" s="36" t="s">
        <v>18</v>
      </c>
      <c r="D23" s="37"/>
      <c r="E23" s="37">
        <v>2291880.58</v>
      </c>
      <c r="F23" s="37">
        <v>2291880.58</v>
      </c>
      <c r="G23" s="37">
        <v>133737.21</v>
      </c>
      <c r="H23" s="38"/>
      <c r="I23" s="37">
        <v>2291880.58</v>
      </c>
      <c r="J23" s="37">
        <v>0</v>
      </c>
      <c r="K23" s="37"/>
      <c r="L23" s="37"/>
      <c r="M23" s="37"/>
      <c r="N23" s="37"/>
      <c r="O23" s="47"/>
      <c r="P23" s="38"/>
      <c r="Q23" s="46"/>
      <c r="R23" s="18"/>
    </row>
    <row r="24" spans="1:18" ht="15.75" customHeight="1">
      <c r="A24" s="34" t="s">
        <v>21</v>
      </c>
      <c r="B24" s="39" t="s">
        <v>36</v>
      </c>
      <c r="C24" s="36" t="s">
        <v>18</v>
      </c>
      <c r="D24" s="37"/>
      <c r="E24" s="37">
        <v>856635.57</v>
      </c>
      <c r="F24" s="37">
        <v>856635.57</v>
      </c>
      <c r="G24" s="37">
        <v>253660.1</v>
      </c>
      <c r="H24" s="38"/>
      <c r="I24" s="37">
        <v>856635.57</v>
      </c>
      <c r="J24" s="37">
        <v>0</v>
      </c>
      <c r="K24" s="37"/>
      <c r="L24" s="37"/>
      <c r="M24" s="37"/>
      <c r="N24" s="37"/>
      <c r="O24" s="47"/>
      <c r="P24" s="38"/>
      <c r="Q24" s="46"/>
      <c r="R24" s="18"/>
    </row>
    <row r="25" spans="1:18" ht="12.75" customHeight="1">
      <c r="A25" s="34" t="s">
        <v>22</v>
      </c>
      <c r="B25" s="39" t="s">
        <v>36</v>
      </c>
      <c r="C25" s="40">
        <v>2007</v>
      </c>
      <c r="D25" s="37"/>
      <c r="E25" s="37">
        <v>785522.09</v>
      </c>
      <c r="F25" s="37">
        <v>785522.09</v>
      </c>
      <c r="G25" s="37">
        <v>0</v>
      </c>
      <c r="H25" s="38"/>
      <c r="I25" s="37">
        <v>785522.09</v>
      </c>
      <c r="J25" s="37">
        <v>0</v>
      </c>
      <c r="K25" s="37"/>
      <c r="L25" s="37"/>
      <c r="M25" s="37"/>
      <c r="N25" s="37"/>
      <c r="O25" s="47"/>
      <c r="P25" s="38"/>
      <c r="Q25" s="46"/>
      <c r="R25" s="18"/>
    </row>
    <row r="26" spans="1:18" ht="12" customHeight="1">
      <c r="A26" s="96" t="s">
        <v>2</v>
      </c>
      <c r="B26" s="97"/>
      <c r="C26" s="98"/>
      <c r="D26" s="41"/>
      <c r="E26" s="41">
        <f>SUM(E6,E11,E21)</f>
        <v>14789456.280000001</v>
      </c>
      <c r="F26" s="41">
        <f aca="true" t="shared" si="5" ref="F26:P26">SUM(F6,F11,F21)</f>
        <v>14789456.280000001</v>
      </c>
      <c r="G26" s="41">
        <f t="shared" si="5"/>
        <v>6129137.089999999</v>
      </c>
      <c r="H26" s="41">
        <f t="shared" si="5"/>
        <v>0</v>
      </c>
      <c r="I26" s="41">
        <f t="shared" si="5"/>
        <v>11332919.61</v>
      </c>
      <c r="J26" s="41">
        <f t="shared" si="5"/>
        <v>3456536.67</v>
      </c>
      <c r="K26" s="41">
        <f t="shared" si="5"/>
        <v>1721122</v>
      </c>
      <c r="L26" s="41">
        <f t="shared" si="5"/>
        <v>1222430</v>
      </c>
      <c r="M26" s="41">
        <f t="shared" si="5"/>
        <v>512984.67</v>
      </c>
      <c r="N26" s="41">
        <f t="shared" si="5"/>
        <v>0</v>
      </c>
      <c r="O26" s="43">
        <f>SUM(O6,O11,O21)</f>
        <v>0</v>
      </c>
      <c r="P26" s="33">
        <f t="shared" si="5"/>
        <v>3456536.67</v>
      </c>
      <c r="Q26" s="45"/>
      <c r="R26" s="18"/>
    </row>
    <row r="27" spans="1:18" ht="14.25" customHeight="1">
      <c r="A27" s="26"/>
      <c r="B27" s="27"/>
      <c r="C27" s="27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4"/>
      <c r="R27" s="18"/>
    </row>
    <row r="28" ht="15" customHeight="1">
      <c r="R28" s="18"/>
    </row>
    <row r="29" spans="1:18" ht="12.75">
      <c r="A29" s="4"/>
      <c r="B29" s="25"/>
      <c r="C29" s="24"/>
      <c r="D29" s="24"/>
      <c r="E29" s="4"/>
      <c r="F29" s="86"/>
      <c r="G29" s="87"/>
      <c r="H29" s="4"/>
      <c r="I29" s="4"/>
      <c r="J29" s="86"/>
      <c r="K29" s="4"/>
      <c r="L29" s="4"/>
      <c r="M29" s="4"/>
      <c r="N29" s="4"/>
      <c r="O29" s="4"/>
      <c r="P29" s="4"/>
      <c r="R29" s="18"/>
    </row>
    <row r="30" ht="12.75">
      <c r="R30" s="18"/>
    </row>
    <row r="31" s="4" customFormat="1" ht="12.75">
      <c r="R31" s="3"/>
    </row>
    <row r="32" ht="12.75">
      <c r="R32" s="18"/>
    </row>
    <row r="33" ht="12.75">
      <c r="R33" s="18"/>
    </row>
    <row r="34" ht="12.75">
      <c r="R34" s="18"/>
    </row>
    <row r="35" ht="12.75">
      <c r="R35" s="18"/>
    </row>
    <row r="37" ht="12.75">
      <c r="D37" t="s">
        <v>14</v>
      </c>
    </row>
  </sheetData>
  <mergeCells count="12">
    <mergeCell ref="A26:C26"/>
    <mergeCell ref="B3:B4"/>
    <mergeCell ref="C3:C4"/>
    <mergeCell ref="D3:D4"/>
    <mergeCell ref="A3:A4"/>
    <mergeCell ref="P3:P4"/>
    <mergeCell ref="E3:F3"/>
    <mergeCell ref="G3:G4"/>
    <mergeCell ref="H3:H4"/>
    <mergeCell ref="I3:I4"/>
    <mergeCell ref="J3:J4"/>
    <mergeCell ref="K3:O3"/>
  </mergeCells>
  <printOptions horizontalCentered="1"/>
  <pageMargins left="0.37" right="0.32" top="0.26" bottom="0.47" header="0.17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BISKUPIEC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Urząd Gminy Biskupiec Biskup</cp:lastModifiedBy>
  <cp:lastPrinted>2008-03-10T10:50:23Z</cp:lastPrinted>
  <dcterms:created xsi:type="dcterms:W3CDTF">2005-11-09T10:38:30Z</dcterms:created>
  <dcterms:modified xsi:type="dcterms:W3CDTF">2008-03-10T10:50:45Z</dcterms:modified>
  <cp:category/>
  <cp:version/>
  <cp:contentType/>
  <cp:contentStatus/>
</cp:coreProperties>
</file>