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'Arkusz1'!$A$1:$O$349</definedName>
  </definedNames>
  <calcPr fullCalcOnLoad="1"/>
</workbook>
</file>

<file path=xl/sharedStrings.xml><?xml version="1.0" encoding="utf-8"?>
<sst xmlns="http://schemas.openxmlformats.org/spreadsheetml/2006/main" count="327" uniqueCount="145">
  <si>
    <t>ZAŁĄCZNIK   NR  2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</si>
  <si>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</si>
  <si>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</si>
  <si>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</si>
  <si>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</si>
  <si>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</si>
  <si>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</si>
  <si>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</si>
  <si>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</si>
  <si>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</si>
  <si>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</si>
  <si>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</si>
  <si>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</si>
  <si>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</si>
  <si>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</si>
  <si>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</si>
  <si>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</si>
  <si>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</si>
  <si>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</si>
  <si>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</si>
  <si>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</si>
  <si>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</si>
  <si>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</si>
  <si>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</si>
  <si>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</si>
  <si>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</si>
  <si>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</si>
  <si>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</si>
  <si>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</si>
  <si>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</si>
  <si>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</si>
  <si>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</si>
  <si>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</si>
  <si>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</si>
  <si>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</si>
  <si>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</si>
  <si>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</si>
  <si>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</si>
  <si>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</si>
  <si>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</si>
  <si>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</si>
  <si>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</si>
  <si>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</si>
  <si>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</si>
  <si>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</si>
  <si>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</si>
  <si>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</si>
  <si>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</si>
  <si>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</si>
  <si>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</si>
  <si>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</si>
  <si>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</si>
  <si>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</si>
  <si>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</si>
  <si>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</si>
  <si>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</si>
  <si>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</si>
  <si>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</si>
  <si>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</si>
  <si>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</si>
  <si>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</si>
  <si>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</si>
  <si>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</si>
  <si>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</si>
  <si>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</si>
  <si>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</si>
  <si>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</si>
  <si>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</si>
  <si>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</si>
  <si>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</si>
  <si>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</si>
  <si>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</si>
  <si>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</si>
  <si>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</si>
  <si>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</si>
  <si>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</si>
  <si>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</si>
  <si>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O G Ó Ł E M    :</t>
  </si>
  <si>
    <t>WYDATKI     OGÓŁEM  :</t>
  </si>
  <si>
    <t>a/ wydatki bieżące</t>
  </si>
  <si>
    <t>w tym :</t>
  </si>
  <si>
    <t>wynagrodzenia i pochodne od wynagrodzeń</t>
  </si>
  <si>
    <t>dotacje</t>
  </si>
  <si>
    <t>na obsługę długu j.s.t.</t>
  </si>
  <si>
    <t>T R E Ś Ć</t>
  </si>
  <si>
    <t>z tytułu poręczeń i gwarancji udziel.przez j.s.t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</si>
  <si>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</si>
  <si>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</si>
  <si>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</si>
  <si>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</si>
  <si>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</si>
  <si>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</si>
  <si>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</si>
  <si>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x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</si>
  <si>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</si>
  <si>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</si>
  <si>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</si>
  <si>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</si>
  <si>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</si>
  <si>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wpłaty gmin na rzecz Izb rolniczch w wysokości 2% uzyskanych wpływów z podatku rolnego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</si>
  <si>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</si>
  <si>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</si>
  <si>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</si>
  <si>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Wpływy z podatku rolnego,podatku leśnego,podatku od czynności cywilnoprawnych , podatków  i opłat  lokalnych od osób prawnych i innych jednostek organizacyjnych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</si>
  <si>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</si>
  <si>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</si>
  <si>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</si>
  <si>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</si>
  <si>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dotacja celowa z budżetu na finansowanie lub dofinansowanie zadań  zleconych do realizacji pozostałym jednostkom  niezaliczanym do sektora finansów publicznych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</si>
  <si>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</si>
  <si>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</si>
  <si>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społeczne</t>
  </si>
  <si>
    <t>dotacja celowa z budżetu na finansowanie lub dofinansowanie  zadań zleconych do realizacji pozostałym jednostkom nie zaliczanym do sektora finansów publicznych</t>
  </si>
  <si>
    <t>wynagrodzenia bezosobowe</t>
  </si>
  <si>
    <t>opłaty za usługi internetowe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</si>
  <si>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</si>
  <si>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</si>
  <si>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</si>
  <si>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</si>
  <si>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</si>
  <si>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</si>
  <si>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 xml:space="preserve">b) wydatki majątkowe </t>
  </si>
  <si>
    <t>w tym wydatki inwestycyjne</t>
  </si>
  <si>
    <t xml:space="preserve">                                                         Wydatki  budżetu gminy na rok 2006</t>
  </si>
  <si>
    <t>PLAN      NA    2006  ROK</t>
  </si>
  <si>
    <t>01036</t>
  </si>
  <si>
    <t>Restrukturyzacja i modernizacja sektora żywnościowego oraz rozwój obszarów wiejskich</t>
  </si>
  <si>
    <t>Kary i odszkodowania wypłacane na rzecz osób fizycznych</t>
  </si>
  <si>
    <t>wydatki  na zakupy inwestycyjne  jednostek budżetowych</t>
  </si>
  <si>
    <t>Pozostałe odsetki</t>
  </si>
  <si>
    <t>Komendy wojewódzkie Policji</t>
  </si>
  <si>
    <t>Wpłaty jednostek na fundusz celowy</t>
  </si>
  <si>
    <t xml:space="preserve">wydatki osobowe  niezaliczone do wynagrodzeń </t>
  </si>
  <si>
    <t>Część wyrównawcza subwencji  ogólnej dla gmin</t>
  </si>
  <si>
    <t xml:space="preserve">zwrot do budżetu państwa nienaleznie pobranej subwencji ogólnej za lata poprzednie </t>
  </si>
  <si>
    <t>odsetki od dotacji  wykorzystanych niezgodnie z przeznaczeniem lub pobranych w nadmiernej wysokości</t>
  </si>
  <si>
    <t>Oddziały przedszkolne  w szkołach podstawowych</t>
  </si>
  <si>
    <t>Lecznictwo ambulatoryjne</t>
  </si>
  <si>
    <t>Pomoc materialna dla uczniów</t>
  </si>
  <si>
    <t>Stypendia dla uczniów</t>
  </si>
  <si>
    <t>z tego :</t>
  </si>
  <si>
    <t>pozostałe wydatki majątkowe</t>
  </si>
  <si>
    <t>Świadczenia rodzinne, zaliczka alimentacyjna oraz składki na ubezpieczenia emerytalne i rentowe z ubezpieczenia społecznego</t>
  </si>
  <si>
    <t>Do uchwały Rady Gminy Nr XXXVI/247/05</t>
  </si>
  <si>
    <t xml:space="preserve">Z dnia 17 grudnia 2005r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</si>
</sst>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4" fontId="2" fillId="2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1"/>
  <sheetViews>
    <sheetView tabSelected="1" zoomScale="75" zoomScaleNormal="75" zoomScaleSheetLayoutView="100" workbookViewId="0" topLeftCell="A331">
      <selection activeCell="A294" sqref="A293:A294"/>
    </sheetView>
  </sheetViews>
  <sheetFormatPr defaultColWidth="9.00390625" defaultRowHeight="12.75"/>
  <cols>
    <col min="1" max="1" width="7.125" style="0" customWidth="1"/>
    <col min="2" max="2" width="11.25390625" style="0" customWidth="1"/>
    <col min="3" max="3" width="13.125" style="0" customWidth="1"/>
    <col min="4" max="4" width="82.125" style="0" customWidth="1"/>
    <col min="5" max="5" width="24.125" style="0" hidden="1" customWidth="1"/>
    <col min="6" max="6" width="23.625" style="0" customWidth="1"/>
    <col min="7" max="7" width="13.25390625" style="0" hidden="1" customWidth="1"/>
  </cols>
  <sheetData>
    <row r="1" spans="1:6" ht="15.75">
      <c r="A1" s="5" t="s">
        <v>0</v>
      </c>
      <c r="B1" s="5"/>
      <c r="C1" s="5"/>
      <c r="D1" s="5"/>
      <c r="E1" s="6"/>
      <c r="F1" s="6"/>
    </row>
    <row r="2" spans="1:6" ht="15.75">
      <c r="A2" s="58" t="s">
        <v>143</v>
      </c>
      <c r="B2" s="58"/>
      <c r="C2" s="58"/>
      <c r="D2" s="58"/>
      <c r="E2" s="6"/>
      <c r="F2" s="6"/>
    </row>
    <row r="3" spans="1:6" ht="15.75">
      <c r="A3" s="58" t="s">
        <v>144</v>
      </c>
      <c r="B3" s="58"/>
      <c r="C3" s="58"/>
      <c r="D3" s="58"/>
      <c r="E3" s="6"/>
      <c r="F3" s="6"/>
    </row>
    <row r="4" spans="1:13" ht="15">
      <c r="A4" s="6"/>
      <c r="B4" s="6"/>
      <c r="C4" s="6"/>
      <c r="D4" s="6"/>
      <c r="E4" s="6"/>
      <c r="F4" s="6"/>
      <c r="H4" s="36"/>
      <c r="I4" s="36"/>
      <c r="J4" s="36"/>
      <c r="K4" s="36"/>
      <c r="L4" s="36"/>
      <c r="M4" s="36"/>
    </row>
    <row r="5" spans="1:13" ht="15">
      <c r="A5" s="37" t="s">
        <v>123</v>
      </c>
      <c r="B5" s="37"/>
      <c r="C5" s="38"/>
      <c r="D5" s="38"/>
      <c r="E5" s="6"/>
      <c r="F5" s="6"/>
      <c r="H5" s="36"/>
      <c r="I5" s="36"/>
      <c r="J5" s="36"/>
      <c r="K5" s="36"/>
      <c r="L5" s="36"/>
      <c r="M5" s="36"/>
    </row>
    <row r="6" spans="1:13" ht="2.25" customHeight="1">
      <c r="A6" s="6"/>
      <c r="B6" s="6"/>
      <c r="C6" s="6"/>
      <c r="D6" s="6"/>
      <c r="E6" s="6"/>
      <c r="F6" s="6"/>
      <c r="H6" s="36"/>
      <c r="I6" s="36"/>
      <c r="J6" s="36"/>
      <c r="K6" s="36"/>
      <c r="L6" s="36"/>
      <c r="M6" s="36"/>
    </row>
    <row r="7" spans="1:7" s="2" customFormat="1" ht="36.75" customHeight="1">
      <c r="A7" s="55" t="s">
        <v>1</v>
      </c>
      <c r="B7" s="55" t="s">
        <v>2</v>
      </c>
      <c r="C7" s="55" t="s">
        <v>86</v>
      </c>
      <c r="D7" s="59" t="s">
        <v>84</v>
      </c>
      <c r="E7" s="52"/>
      <c r="F7" s="46" t="s">
        <v>124</v>
      </c>
      <c r="G7" s="47"/>
    </row>
    <row r="8" spans="1:7" s="3" customFormat="1" ht="12.75" customHeight="1" hidden="1">
      <c r="A8" s="56"/>
      <c r="B8" s="56"/>
      <c r="C8" s="56"/>
      <c r="D8" s="60"/>
      <c r="E8" s="53"/>
      <c r="F8" s="48"/>
      <c r="G8" s="49"/>
    </row>
    <row r="9" spans="1:7" s="3" customFormat="1" ht="9.75" customHeight="1" hidden="1">
      <c r="A9" s="57"/>
      <c r="B9" s="57"/>
      <c r="C9" s="57"/>
      <c r="D9" s="61"/>
      <c r="E9" s="54"/>
      <c r="F9" s="50"/>
      <c r="G9" s="51"/>
    </row>
    <row r="10" spans="1:7" s="3" customFormat="1" ht="15">
      <c r="A10" s="8">
        <v>1</v>
      </c>
      <c r="B10" s="8">
        <v>2</v>
      </c>
      <c r="C10" s="8">
        <v>3</v>
      </c>
      <c r="D10" s="7">
        <v>4</v>
      </c>
      <c r="E10" s="7"/>
      <c r="F10" s="7">
        <v>5</v>
      </c>
      <c r="G10" s="42"/>
    </row>
    <row r="11" spans="1:7" s="3" customFormat="1" ht="15.75">
      <c r="A11" s="9" t="s">
        <v>3</v>
      </c>
      <c r="B11" s="10"/>
      <c r="C11" s="11"/>
      <c r="D11" s="4" t="s">
        <v>4</v>
      </c>
      <c r="E11" s="12"/>
      <c r="F11" s="12">
        <f>F12+F16+F20</f>
        <v>3052563</v>
      </c>
      <c r="G11" s="41"/>
    </row>
    <row r="12" spans="1:7" s="3" customFormat="1" ht="15.75">
      <c r="A12" s="13"/>
      <c r="B12" s="14" t="s">
        <v>5</v>
      </c>
      <c r="C12" s="15"/>
      <c r="D12" s="16" t="s">
        <v>6</v>
      </c>
      <c r="E12" s="17"/>
      <c r="F12" s="17">
        <f>F13+F14+F15</f>
        <v>2935923</v>
      </c>
      <c r="G12" s="39"/>
    </row>
    <row r="13" spans="1:7" s="3" customFormat="1" ht="15.75">
      <c r="A13" s="13"/>
      <c r="B13" s="14"/>
      <c r="C13" s="15">
        <v>6050</v>
      </c>
      <c r="D13" s="16" t="s">
        <v>7</v>
      </c>
      <c r="E13" s="17"/>
      <c r="F13" s="17">
        <v>330244</v>
      </c>
      <c r="G13" s="39"/>
    </row>
    <row r="14" spans="1:7" s="3" customFormat="1" ht="15.75">
      <c r="A14" s="13"/>
      <c r="B14" s="14"/>
      <c r="C14" s="15">
        <v>6058</v>
      </c>
      <c r="D14" s="16" t="s">
        <v>7</v>
      </c>
      <c r="E14" s="17"/>
      <c r="F14" s="17">
        <v>1555732</v>
      </c>
      <c r="G14" s="39"/>
    </row>
    <row r="15" spans="1:7" s="3" customFormat="1" ht="15.75">
      <c r="A15" s="13"/>
      <c r="B15" s="14"/>
      <c r="C15" s="15">
        <v>6059</v>
      </c>
      <c r="D15" s="16" t="s">
        <v>7</v>
      </c>
      <c r="E15" s="17"/>
      <c r="F15" s="17">
        <v>1049947</v>
      </c>
      <c r="G15" s="39"/>
    </row>
    <row r="16" spans="1:7" s="3" customFormat="1" ht="15.75">
      <c r="A16" s="13"/>
      <c r="B16" s="14" t="s">
        <v>8</v>
      </c>
      <c r="C16" s="15"/>
      <c r="D16" s="16" t="s">
        <v>9</v>
      </c>
      <c r="E16" s="17"/>
      <c r="F16" s="17">
        <f>F17</f>
        <v>16640</v>
      </c>
      <c r="G16" s="39"/>
    </row>
    <row r="17" spans="1:7" s="3" customFormat="1" ht="30.75">
      <c r="A17" s="13"/>
      <c r="B17" s="14"/>
      <c r="C17" s="15">
        <v>2850</v>
      </c>
      <c r="D17" s="25" t="s">
        <v>99</v>
      </c>
      <c r="E17" s="17"/>
      <c r="F17" s="17">
        <v>16640</v>
      </c>
      <c r="G17" s="39"/>
    </row>
    <row r="18" spans="1:7" s="3" customFormat="1" ht="15.75" hidden="1">
      <c r="A18" s="13"/>
      <c r="B18" s="14"/>
      <c r="C18" s="15"/>
      <c r="D18" s="25"/>
      <c r="E18" s="17"/>
      <c r="F18" s="17"/>
      <c r="G18" s="39"/>
    </row>
    <row r="19" spans="1:7" s="3" customFormat="1" ht="15.75" hidden="1">
      <c r="A19" s="13"/>
      <c r="B19" s="14"/>
      <c r="C19" s="15"/>
      <c r="D19" s="25"/>
      <c r="E19" s="17"/>
      <c r="F19" s="17"/>
      <c r="G19" s="39"/>
    </row>
    <row r="20" spans="1:7" s="3" customFormat="1" ht="30.75">
      <c r="A20" s="13"/>
      <c r="B20" s="14" t="s">
        <v>125</v>
      </c>
      <c r="C20" s="15"/>
      <c r="D20" s="16" t="s">
        <v>126</v>
      </c>
      <c r="E20" s="17"/>
      <c r="F20" s="17">
        <f>F21+F22</f>
        <v>100000</v>
      </c>
      <c r="G20" s="39"/>
    </row>
    <row r="21" spans="1:7" s="3" customFormat="1" ht="15.75">
      <c r="A21" s="13"/>
      <c r="B21" s="14"/>
      <c r="C21" s="15">
        <v>4210</v>
      </c>
      <c r="D21" s="16" t="s">
        <v>14</v>
      </c>
      <c r="E21" s="17"/>
      <c r="F21" s="17">
        <v>20000</v>
      </c>
      <c r="G21" s="39"/>
    </row>
    <row r="22" spans="1:7" s="3" customFormat="1" ht="15.75">
      <c r="A22" s="13"/>
      <c r="B22" s="14"/>
      <c r="C22" s="15">
        <v>4300</v>
      </c>
      <c r="D22" s="16" t="s">
        <v>15</v>
      </c>
      <c r="E22" s="17"/>
      <c r="F22" s="17">
        <v>80000</v>
      </c>
      <c r="G22" s="39"/>
    </row>
    <row r="23" spans="1:7" s="3" customFormat="1" ht="15.75">
      <c r="A23" s="9" t="s">
        <v>11</v>
      </c>
      <c r="B23" s="18"/>
      <c r="C23" s="8"/>
      <c r="D23" s="4" t="s">
        <v>12</v>
      </c>
      <c r="E23" s="12"/>
      <c r="F23" s="12">
        <f>F24</f>
        <v>11241</v>
      </c>
      <c r="G23" s="41"/>
    </row>
    <row r="24" spans="1:7" s="3" customFormat="1" ht="15.75">
      <c r="A24" s="13"/>
      <c r="B24" s="14" t="s">
        <v>13</v>
      </c>
      <c r="C24" s="15"/>
      <c r="D24" s="16" t="s">
        <v>10</v>
      </c>
      <c r="E24" s="17"/>
      <c r="F24" s="17">
        <f>F25+F26</f>
        <v>11241</v>
      </c>
      <c r="G24" s="39"/>
    </row>
    <row r="25" spans="1:7" s="3" customFormat="1" ht="15.75">
      <c r="A25" s="13"/>
      <c r="B25" s="14"/>
      <c r="C25" s="15">
        <v>4210</v>
      </c>
      <c r="D25" s="16" t="s">
        <v>14</v>
      </c>
      <c r="E25" s="17"/>
      <c r="F25" s="17">
        <v>10926</v>
      </c>
      <c r="G25" s="39"/>
    </row>
    <row r="26" spans="1:7" s="3" customFormat="1" ht="15.75">
      <c r="A26" s="13"/>
      <c r="B26" s="14"/>
      <c r="C26" s="15">
        <v>4300</v>
      </c>
      <c r="D26" s="16" t="s">
        <v>15</v>
      </c>
      <c r="E26" s="17"/>
      <c r="F26" s="17">
        <v>315</v>
      </c>
      <c r="G26" s="39"/>
    </row>
    <row r="27" spans="1:7" s="3" customFormat="1" ht="15.75">
      <c r="A27" s="9" t="s">
        <v>16</v>
      </c>
      <c r="B27" s="18"/>
      <c r="C27" s="8"/>
      <c r="D27" s="4" t="s">
        <v>17</v>
      </c>
      <c r="E27" s="12"/>
      <c r="F27" s="12">
        <f>F28</f>
        <v>13276891</v>
      </c>
      <c r="G27" s="41"/>
    </row>
    <row r="28" spans="1:7" s="3" customFormat="1" ht="15.75">
      <c r="A28" s="13"/>
      <c r="B28" s="14" t="s">
        <v>18</v>
      </c>
      <c r="C28" s="15"/>
      <c r="D28" s="16" t="s">
        <v>19</v>
      </c>
      <c r="E28" s="17"/>
      <c r="F28" s="17">
        <f>F29+F30+F31+F32+F33+F34</f>
        <v>13276891</v>
      </c>
      <c r="G28" s="39"/>
    </row>
    <row r="29" spans="1:7" s="3" customFormat="1" ht="15.75">
      <c r="A29" s="13"/>
      <c r="B29" s="14"/>
      <c r="C29" s="15">
        <v>4210</v>
      </c>
      <c r="D29" s="16" t="s">
        <v>14</v>
      </c>
      <c r="E29" s="17"/>
      <c r="F29" s="17">
        <v>26900</v>
      </c>
      <c r="G29" s="40"/>
    </row>
    <row r="30" spans="1:7" s="3" customFormat="1" ht="15.75">
      <c r="A30" s="13"/>
      <c r="B30" s="14"/>
      <c r="C30" s="15">
        <v>4270</v>
      </c>
      <c r="D30" s="16" t="s">
        <v>25</v>
      </c>
      <c r="E30" s="17"/>
      <c r="F30" s="17">
        <v>146550</v>
      </c>
      <c r="G30" s="40"/>
    </row>
    <row r="31" spans="1:7" s="3" customFormat="1" ht="15.75">
      <c r="A31" s="13"/>
      <c r="B31" s="14"/>
      <c r="C31" s="15">
        <v>4300</v>
      </c>
      <c r="D31" s="16" t="s">
        <v>15</v>
      </c>
      <c r="E31" s="17"/>
      <c r="F31" s="17">
        <v>49000</v>
      </c>
      <c r="G31" s="40"/>
    </row>
    <row r="32" spans="1:7" s="3" customFormat="1" ht="15.75">
      <c r="A32" s="13"/>
      <c r="B32" s="14"/>
      <c r="C32" s="15">
        <v>6050</v>
      </c>
      <c r="D32" s="16" t="s">
        <v>7</v>
      </c>
      <c r="E32" s="17"/>
      <c r="F32" s="17">
        <v>292154</v>
      </c>
      <c r="G32" s="40"/>
    </row>
    <row r="33" spans="1:7" s="3" customFormat="1" ht="15.75">
      <c r="A33" s="13"/>
      <c r="B33" s="14"/>
      <c r="C33" s="15">
        <v>6058</v>
      </c>
      <c r="D33" s="16" t="s">
        <v>7</v>
      </c>
      <c r="E33" s="17"/>
      <c r="F33" s="17">
        <v>9048197</v>
      </c>
      <c r="G33" s="40"/>
    </row>
    <row r="34" spans="1:7" s="3" customFormat="1" ht="15.75">
      <c r="A34" s="13"/>
      <c r="B34" s="14"/>
      <c r="C34" s="15">
        <v>6059</v>
      </c>
      <c r="D34" s="16" t="s">
        <v>7</v>
      </c>
      <c r="E34" s="17"/>
      <c r="F34" s="17">
        <v>3714090</v>
      </c>
      <c r="G34" s="40"/>
    </row>
    <row r="35" spans="1:7" s="3" customFormat="1" ht="15.75">
      <c r="A35" s="9" t="s">
        <v>20</v>
      </c>
      <c r="B35" s="18"/>
      <c r="C35" s="8"/>
      <c r="D35" s="4" t="s">
        <v>21</v>
      </c>
      <c r="E35" s="12"/>
      <c r="F35" s="12">
        <f>F36</f>
        <v>241100</v>
      </c>
      <c r="G35" s="41"/>
    </row>
    <row r="36" spans="1:7" s="3" customFormat="1" ht="15.75" customHeight="1">
      <c r="A36" s="13"/>
      <c r="B36" s="14" t="s">
        <v>22</v>
      </c>
      <c r="C36" s="15"/>
      <c r="D36" s="16" t="s">
        <v>23</v>
      </c>
      <c r="E36" s="17"/>
      <c r="F36" s="17">
        <f>F38+F39+F40+F41+F42+F44+F45+F37+F43+F46</f>
        <v>241100</v>
      </c>
      <c r="G36" s="40"/>
    </row>
    <row r="37" spans="1:7" s="3" customFormat="1" ht="21" customHeight="1">
      <c r="A37" s="13"/>
      <c r="B37" s="14"/>
      <c r="C37" s="15">
        <v>4170</v>
      </c>
      <c r="D37" s="16" t="s">
        <v>113</v>
      </c>
      <c r="E37" s="17"/>
      <c r="F37" s="17">
        <v>6100</v>
      </c>
      <c r="G37" s="40"/>
    </row>
    <row r="38" spans="1:7" s="3" customFormat="1" ht="15.75">
      <c r="A38" s="13"/>
      <c r="B38" s="14"/>
      <c r="C38" s="15">
        <v>4210</v>
      </c>
      <c r="D38" s="16" t="s">
        <v>14</v>
      </c>
      <c r="E38" s="17"/>
      <c r="F38" s="17">
        <v>127050</v>
      </c>
      <c r="G38" s="40"/>
    </row>
    <row r="39" spans="1:7" s="3" customFormat="1" ht="15.75">
      <c r="A39" s="13"/>
      <c r="B39" s="14"/>
      <c r="C39" s="15">
        <v>4260</v>
      </c>
      <c r="D39" s="16" t="s">
        <v>24</v>
      </c>
      <c r="E39" s="17"/>
      <c r="F39" s="17">
        <v>5840</v>
      </c>
      <c r="G39" s="40"/>
    </row>
    <row r="40" spans="1:7" s="3" customFormat="1" ht="15.75">
      <c r="A40" s="13"/>
      <c r="B40" s="14"/>
      <c r="C40" s="15">
        <v>4270</v>
      </c>
      <c r="D40" s="16" t="s">
        <v>25</v>
      </c>
      <c r="E40" s="17"/>
      <c r="F40" s="17">
        <v>20280</v>
      </c>
      <c r="G40" s="40"/>
    </row>
    <row r="41" spans="1:7" s="3" customFormat="1" ht="15.75">
      <c r="A41" s="13"/>
      <c r="B41" s="14"/>
      <c r="C41" s="15">
        <v>4300</v>
      </c>
      <c r="D41" s="16" t="s">
        <v>15</v>
      </c>
      <c r="E41" s="17"/>
      <c r="F41" s="17">
        <v>26340</v>
      </c>
      <c r="G41" s="40"/>
    </row>
    <row r="42" spans="1:7" s="3" customFormat="1" ht="15.75">
      <c r="A42" s="13"/>
      <c r="B42" s="14"/>
      <c r="C42" s="15">
        <v>4430</v>
      </c>
      <c r="D42" s="16" t="s">
        <v>26</v>
      </c>
      <c r="E42" s="17"/>
      <c r="F42" s="17">
        <v>3350</v>
      </c>
      <c r="G42" s="40"/>
    </row>
    <row r="43" spans="1:7" s="3" customFormat="1" ht="15.75">
      <c r="A43" s="13"/>
      <c r="B43" s="14"/>
      <c r="C43" s="15">
        <v>4520</v>
      </c>
      <c r="D43" s="16" t="s">
        <v>100</v>
      </c>
      <c r="E43" s="17"/>
      <c r="F43" s="17">
        <v>2500</v>
      </c>
      <c r="G43" s="40"/>
    </row>
    <row r="44" spans="1:7" s="3" customFormat="1" ht="15.75">
      <c r="A44" s="13"/>
      <c r="B44" s="14"/>
      <c r="C44" s="15">
        <v>4530</v>
      </c>
      <c r="D44" s="16" t="s">
        <v>27</v>
      </c>
      <c r="E44" s="17"/>
      <c r="F44" s="17">
        <v>40250</v>
      </c>
      <c r="G44" s="40"/>
    </row>
    <row r="45" spans="1:7" s="3" customFormat="1" ht="15.75">
      <c r="A45" s="13"/>
      <c r="B45" s="14"/>
      <c r="C45" s="15">
        <v>4590</v>
      </c>
      <c r="D45" s="16" t="s">
        <v>127</v>
      </c>
      <c r="E45" s="17"/>
      <c r="F45" s="17">
        <v>2390</v>
      </c>
      <c r="G45" s="40"/>
    </row>
    <row r="46" spans="1:7" s="3" customFormat="1" ht="15.75">
      <c r="A46" s="13"/>
      <c r="B46" s="14"/>
      <c r="C46" s="15">
        <v>6060</v>
      </c>
      <c r="D46" s="16" t="s">
        <v>128</v>
      </c>
      <c r="E46" s="17"/>
      <c r="F46" s="17">
        <v>7000</v>
      </c>
      <c r="G46" s="40"/>
    </row>
    <row r="47" spans="1:7" s="3" customFormat="1" ht="15.75">
      <c r="A47" s="9" t="s">
        <v>28</v>
      </c>
      <c r="B47" s="18"/>
      <c r="C47" s="8"/>
      <c r="D47" s="4" t="s">
        <v>29</v>
      </c>
      <c r="E47" s="12"/>
      <c r="F47" s="12">
        <f>F48+F52+F57+F77</f>
        <v>1973076</v>
      </c>
      <c r="G47" s="41"/>
    </row>
    <row r="48" spans="1:7" s="3" customFormat="1" ht="15.75">
      <c r="A48" s="13"/>
      <c r="B48" s="14" t="s">
        <v>30</v>
      </c>
      <c r="C48" s="15"/>
      <c r="D48" s="16" t="s">
        <v>31</v>
      </c>
      <c r="E48" s="17"/>
      <c r="F48" s="17">
        <f>F49+F50+F51</f>
        <v>91210</v>
      </c>
      <c r="G48" s="40"/>
    </row>
    <row r="49" spans="1:7" s="3" customFormat="1" ht="15.75">
      <c r="A49" s="13"/>
      <c r="B49" s="14"/>
      <c r="C49" s="15">
        <v>4010</v>
      </c>
      <c r="D49" s="16" t="s">
        <v>39</v>
      </c>
      <c r="E49" s="17"/>
      <c r="F49" s="17">
        <v>76212</v>
      </c>
      <c r="G49" s="40"/>
    </row>
    <row r="50" spans="1:7" s="3" customFormat="1" ht="15.75">
      <c r="A50" s="13"/>
      <c r="B50" s="14"/>
      <c r="C50" s="15">
        <v>4110</v>
      </c>
      <c r="D50" s="16" t="s">
        <v>32</v>
      </c>
      <c r="E50" s="17"/>
      <c r="F50" s="17">
        <v>13131</v>
      </c>
      <c r="G50" s="40"/>
    </row>
    <row r="51" spans="1:7" s="3" customFormat="1" ht="15.75">
      <c r="A51" s="13"/>
      <c r="B51" s="14"/>
      <c r="C51" s="15">
        <v>4120</v>
      </c>
      <c r="D51" s="16" t="s">
        <v>33</v>
      </c>
      <c r="E51" s="17"/>
      <c r="F51" s="17">
        <v>1867</v>
      </c>
      <c r="G51" s="40"/>
    </row>
    <row r="52" spans="1:7" s="3" customFormat="1" ht="15.75">
      <c r="A52" s="13"/>
      <c r="B52" s="14" t="s">
        <v>34</v>
      </c>
      <c r="C52" s="15"/>
      <c r="D52" s="16" t="s">
        <v>35</v>
      </c>
      <c r="E52" s="17"/>
      <c r="F52" s="17">
        <f>F53+F54+F55++F56</f>
        <v>61540</v>
      </c>
      <c r="G52" s="40"/>
    </row>
    <row r="53" spans="1:7" s="3" customFormat="1" ht="15.75">
      <c r="A53" s="13"/>
      <c r="B53" s="14"/>
      <c r="C53" s="15">
        <v>3030</v>
      </c>
      <c r="D53" s="16" t="s">
        <v>36</v>
      </c>
      <c r="E53" s="17"/>
      <c r="F53" s="17">
        <v>54600</v>
      </c>
      <c r="G53" s="40"/>
    </row>
    <row r="54" spans="1:7" s="3" customFormat="1" ht="15.75">
      <c r="A54" s="13"/>
      <c r="B54" s="14"/>
      <c r="C54" s="15">
        <v>4210</v>
      </c>
      <c r="D54" s="16" t="s">
        <v>14</v>
      </c>
      <c r="E54" s="17"/>
      <c r="F54" s="17">
        <v>3740</v>
      </c>
      <c r="G54" s="40"/>
    </row>
    <row r="55" spans="1:7" s="3" customFormat="1" ht="15.75">
      <c r="A55" s="13"/>
      <c r="B55" s="14"/>
      <c r="C55" s="15">
        <v>4300</v>
      </c>
      <c r="D55" s="16" t="s">
        <v>15</v>
      </c>
      <c r="E55" s="17"/>
      <c r="F55" s="17">
        <v>2130</v>
      </c>
      <c r="G55" s="40"/>
    </row>
    <row r="56" spans="1:7" s="3" customFormat="1" ht="15.75">
      <c r="A56" s="13"/>
      <c r="B56" s="14"/>
      <c r="C56" s="15">
        <v>4410</v>
      </c>
      <c r="D56" s="16" t="s">
        <v>37</v>
      </c>
      <c r="E56" s="17"/>
      <c r="F56" s="17">
        <v>1070</v>
      </c>
      <c r="G56" s="40"/>
    </row>
    <row r="57" spans="1:7" s="3" customFormat="1" ht="15.75">
      <c r="A57" s="19"/>
      <c r="B57" s="15">
        <v>75023</v>
      </c>
      <c r="C57" s="15"/>
      <c r="D57" s="16" t="s">
        <v>38</v>
      </c>
      <c r="E57" s="17"/>
      <c r="F57" s="17">
        <f>F58+F59+F60+F61+F62+F63+F65+F66+F67+F68+F70+F72+F73+F76+F64+F69+F71+F75</f>
        <v>1700126</v>
      </c>
      <c r="G57" s="40"/>
    </row>
    <row r="58" spans="1:7" s="3" customFormat="1" ht="15.75">
      <c r="A58" s="19"/>
      <c r="B58" s="15"/>
      <c r="C58" s="15">
        <v>3030</v>
      </c>
      <c r="D58" s="16" t="s">
        <v>36</v>
      </c>
      <c r="E58" s="17"/>
      <c r="F58" s="17">
        <v>25100</v>
      </c>
      <c r="G58" s="40"/>
    </row>
    <row r="59" spans="1:7" s="3" customFormat="1" ht="15">
      <c r="A59" s="20"/>
      <c r="B59" s="15"/>
      <c r="C59" s="15">
        <v>4010</v>
      </c>
      <c r="D59" s="16" t="s">
        <v>39</v>
      </c>
      <c r="E59" s="17"/>
      <c r="F59" s="17">
        <v>975126</v>
      </c>
      <c r="G59" s="40"/>
    </row>
    <row r="60" spans="1:7" s="3" customFormat="1" ht="15">
      <c r="A60" s="20"/>
      <c r="B60" s="15"/>
      <c r="C60" s="15">
        <v>4040</v>
      </c>
      <c r="D60" s="16" t="s">
        <v>52</v>
      </c>
      <c r="E60" s="17"/>
      <c r="F60" s="17">
        <v>65882</v>
      </c>
      <c r="G60" s="40"/>
    </row>
    <row r="61" spans="1:14" s="3" customFormat="1" ht="15">
      <c r="A61" s="20"/>
      <c r="B61" s="15"/>
      <c r="C61" s="15">
        <v>4110</v>
      </c>
      <c r="D61" s="16" t="s">
        <v>32</v>
      </c>
      <c r="E61" s="17"/>
      <c r="F61" s="17">
        <v>179366</v>
      </c>
      <c r="G61" s="40"/>
      <c r="H61" s="36"/>
      <c r="I61" s="36"/>
      <c r="J61" s="36"/>
      <c r="K61" s="36"/>
      <c r="L61" s="36"/>
      <c r="M61" s="36"/>
      <c r="N61" s="36"/>
    </row>
    <row r="62" spans="1:14" s="3" customFormat="1" ht="15">
      <c r="A62" s="20"/>
      <c r="B62" s="15"/>
      <c r="C62" s="15">
        <v>4120</v>
      </c>
      <c r="D62" s="16" t="s">
        <v>33</v>
      </c>
      <c r="E62" s="17"/>
      <c r="F62" s="17">
        <v>25505</v>
      </c>
      <c r="G62" s="40"/>
      <c r="H62" s="36"/>
      <c r="I62" s="36"/>
      <c r="J62" s="36"/>
      <c r="K62" s="36"/>
      <c r="L62" s="36"/>
      <c r="M62" s="36"/>
      <c r="N62" s="36"/>
    </row>
    <row r="63" spans="1:14" s="3" customFormat="1" ht="15" customHeight="1">
      <c r="A63" s="20"/>
      <c r="B63" s="20"/>
      <c r="C63" s="15">
        <v>4140</v>
      </c>
      <c r="D63" s="16" t="s">
        <v>40</v>
      </c>
      <c r="E63" s="17"/>
      <c r="F63" s="17">
        <v>6400</v>
      </c>
      <c r="G63" s="40"/>
      <c r="H63" s="36"/>
      <c r="I63" s="36"/>
      <c r="J63" s="36"/>
      <c r="K63" s="36"/>
      <c r="L63" s="36"/>
      <c r="M63" s="36"/>
      <c r="N63" s="36"/>
    </row>
    <row r="64" spans="1:14" s="3" customFormat="1" ht="15">
      <c r="A64" s="20"/>
      <c r="B64" s="20"/>
      <c r="C64" s="15">
        <v>4170</v>
      </c>
      <c r="D64" s="16" t="s">
        <v>113</v>
      </c>
      <c r="E64" s="17"/>
      <c r="F64" s="17">
        <v>21450</v>
      </c>
      <c r="G64" s="40"/>
      <c r="H64" s="36"/>
      <c r="I64" s="36"/>
      <c r="J64" s="36"/>
      <c r="K64" s="36"/>
      <c r="L64" s="36"/>
      <c r="M64" s="36"/>
      <c r="N64" s="36"/>
    </row>
    <row r="65" spans="1:14" s="3" customFormat="1" ht="15">
      <c r="A65" s="20"/>
      <c r="B65" s="20"/>
      <c r="C65" s="15">
        <v>4210</v>
      </c>
      <c r="D65" s="16" t="s">
        <v>14</v>
      </c>
      <c r="E65" s="17"/>
      <c r="F65" s="17">
        <v>106900</v>
      </c>
      <c r="G65" s="40"/>
      <c r="H65" s="36"/>
      <c r="I65" s="36"/>
      <c r="J65" s="36"/>
      <c r="K65" s="36"/>
      <c r="L65" s="36"/>
      <c r="M65" s="36"/>
      <c r="N65" s="36"/>
    </row>
    <row r="66" spans="1:14" s="3" customFormat="1" ht="15">
      <c r="A66" s="20"/>
      <c r="B66" s="20"/>
      <c r="C66" s="15">
        <v>4260</v>
      </c>
      <c r="D66" s="16" t="s">
        <v>24</v>
      </c>
      <c r="E66" s="17"/>
      <c r="F66" s="17">
        <v>13500</v>
      </c>
      <c r="G66" s="40"/>
      <c r="H66" s="36"/>
      <c r="I66" s="36"/>
      <c r="J66" s="36"/>
      <c r="K66" s="36"/>
      <c r="L66" s="36"/>
      <c r="M66" s="36"/>
      <c r="N66" s="36"/>
    </row>
    <row r="67" spans="1:14" s="3" customFormat="1" ht="15">
      <c r="A67" s="20"/>
      <c r="B67" s="20"/>
      <c r="C67" s="15">
        <v>4270</v>
      </c>
      <c r="D67" s="16" t="s">
        <v>25</v>
      </c>
      <c r="E67" s="17"/>
      <c r="F67" s="17">
        <v>30760</v>
      </c>
      <c r="G67" s="40"/>
      <c r="H67" s="36"/>
      <c r="I67" s="36"/>
      <c r="J67" s="36"/>
      <c r="K67" s="36"/>
      <c r="L67" s="36"/>
      <c r="M67" s="36"/>
      <c r="N67" s="36"/>
    </row>
    <row r="68" spans="1:14" s="3" customFormat="1" ht="15">
      <c r="A68" s="20"/>
      <c r="B68" s="20"/>
      <c r="C68" s="15">
        <v>4300</v>
      </c>
      <c r="D68" s="16" t="s">
        <v>15</v>
      </c>
      <c r="E68" s="17"/>
      <c r="F68" s="17">
        <v>103950</v>
      </c>
      <c r="G68" s="40"/>
      <c r="H68" s="36"/>
      <c r="I68" s="36"/>
      <c r="J68" s="36"/>
      <c r="K68" s="36"/>
      <c r="L68" s="36"/>
      <c r="M68" s="36"/>
      <c r="N68" s="36"/>
    </row>
    <row r="69" spans="1:14" s="3" customFormat="1" ht="15">
      <c r="A69" s="20"/>
      <c r="B69" s="20"/>
      <c r="C69" s="15">
        <v>4350</v>
      </c>
      <c r="D69" s="16" t="s">
        <v>114</v>
      </c>
      <c r="E69" s="17"/>
      <c r="F69" s="17">
        <v>2640</v>
      </c>
      <c r="G69" s="40"/>
      <c r="H69" s="36"/>
      <c r="I69" s="36"/>
      <c r="J69" s="36"/>
      <c r="K69" s="36"/>
      <c r="L69" s="36"/>
      <c r="M69" s="36"/>
      <c r="N69" s="36"/>
    </row>
    <row r="70" spans="1:14" s="3" customFormat="1" ht="15">
      <c r="A70" s="20"/>
      <c r="B70" s="20"/>
      <c r="C70" s="15">
        <v>4410</v>
      </c>
      <c r="D70" s="16" t="s">
        <v>37</v>
      </c>
      <c r="E70" s="17"/>
      <c r="F70" s="17">
        <v>42735</v>
      </c>
      <c r="G70" s="40"/>
      <c r="H70" s="36"/>
      <c r="I70" s="36"/>
      <c r="J70" s="36"/>
      <c r="K70" s="36"/>
      <c r="L70" s="36"/>
      <c r="M70" s="36"/>
      <c r="N70" s="36"/>
    </row>
    <row r="71" spans="1:14" s="3" customFormat="1" ht="15">
      <c r="A71" s="20"/>
      <c r="B71" s="20"/>
      <c r="C71" s="15">
        <v>4420</v>
      </c>
      <c r="D71" s="16" t="s">
        <v>94</v>
      </c>
      <c r="E71" s="17"/>
      <c r="F71" s="17">
        <v>1000</v>
      </c>
      <c r="G71" s="40"/>
      <c r="H71" s="36"/>
      <c r="I71" s="36"/>
      <c r="J71" s="36"/>
      <c r="K71" s="36"/>
      <c r="L71" s="36"/>
      <c r="M71" s="36"/>
      <c r="N71" s="36"/>
    </row>
    <row r="72" spans="1:14" s="3" customFormat="1" ht="15">
      <c r="A72" s="20"/>
      <c r="B72" s="20"/>
      <c r="C72" s="15">
        <v>4430</v>
      </c>
      <c r="D72" s="16" t="s">
        <v>26</v>
      </c>
      <c r="E72" s="17"/>
      <c r="F72" s="17">
        <v>6800</v>
      </c>
      <c r="G72" s="40"/>
      <c r="H72" s="36"/>
      <c r="I72" s="36"/>
      <c r="J72" s="36"/>
      <c r="K72" s="36"/>
      <c r="L72" s="36"/>
      <c r="M72" s="36"/>
      <c r="N72" s="36"/>
    </row>
    <row r="73" spans="1:14" s="3" customFormat="1" ht="15">
      <c r="A73" s="20"/>
      <c r="B73" s="20"/>
      <c r="C73" s="15">
        <v>4440</v>
      </c>
      <c r="D73" s="16" t="s">
        <v>41</v>
      </c>
      <c r="E73" s="17"/>
      <c r="F73" s="17">
        <v>29012</v>
      </c>
      <c r="G73" s="40"/>
      <c r="H73" s="36"/>
      <c r="I73" s="36"/>
      <c r="J73" s="36"/>
      <c r="K73" s="36"/>
      <c r="L73" s="36"/>
      <c r="M73" s="36"/>
      <c r="N73" s="36"/>
    </row>
    <row r="74" spans="1:14" s="3" customFormat="1" ht="15">
      <c r="A74" s="20"/>
      <c r="B74" s="20"/>
      <c r="C74" s="15">
        <v>4580</v>
      </c>
      <c r="D74" s="16" t="s">
        <v>129</v>
      </c>
      <c r="E74" s="17"/>
      <c r="F74" s="17">
        <v>0</v>
      </c>
      <c r="G74" s="40"/>
      <c r="H74" s="36"/>
      <c r="I74" s="36"/>
      <c r="J74" s="36"/>
      <c r="K74" s="36"/>
      <c r="L74" s="36"/>
      <c r="M74" s="36"/>
      <c r="N74" s="36"/>
    </row>
    <row r="75" spans="1:14" s="3" customFormat="1" ht="15">
      <c r="A75" s="20"/>
      <c r="B75" s="20"/>
      <c r="C75" s="15">
        <v>6050</v>
      </c>
      <c r="D75" s="16" t="s">
        <v>7</v>
      </c>
      <c r="E75" s="17"/>
      <c r="F75" s="17">
        <v>34000</v>
      </c>
      <c r="G75" s="40"/>
      <c r="H75" s="36"/>
      <c r="I75" s="36"/>
      <c r="J75" s="36"/>
      <c r="K75" s="36"/>
      <c r="L75" s="36"/>
      <c r="M75" s="36"/>
      <c r="N75" s="36"/>
    </row>
    <row r="76" spans="1:14" s="3" customFormat="1" ht="15" customHeight="1">
      <c r="A76" s="20"/>
      <c r="B76" s="20"/>
      <c r="C76" s="15">
        <v>6060</v>
      </c>
      <c r="D76" s="16" t="s">
        <v>42</v>
      </c>
      <c r="E76" s="17"/>
      <c r="F76" s="17">
        <v>30000</v>
      </c>
      <c r="G76" s="40"/>
      <c r="H76" s="36"/>
      <c r="I76" s="36"/>
      <c r="J76" s="36"/>
      <c r="K76" s="36"/>
      <c r="L76" s="36"/>
      <c r="M76" s="36"/>
      <c r="N76" s="36"/>
    </row>
    <row r="77" spans="1:14" s="3" customFormat="1" ht="15">
      <c r="A77" s="20"/>
      <c r="B77" s="15">
        <v>75095</v>
      </c>
      <c r="C77" s="15"/>
      <c r="D77" s="16" t="s">
        <v>10</v>
      </c>
      <c r="E77" s="17"/>
      <c r="F77" s="17">
        <f>F80+F79+F78</f>
        <v>120200</v>
      </c>
      <c r="G77" s="40"/>
      <c r="H77" s="36"/>
      <c r="I77" s="36"/>
      <c r="J77" s="36"/>
      <c r="K77" s="36"/>
      <c r="L77" s="36"/>
      <c r="M77" s="36"/>
      <c r="N77" s="36"/>
    </row>
    <row r="78" spans="1:14" s="3" customFormat="1" ht="15">
      <c r="A78" s="20"/>
      <c r="B78" s="15"/>
      <c r="C78" s="15">
        <v>4210</v>
      </c>
      <c r="D78" s="16" t="s">
        <v>14</v>
      </c>
      <c r="E78" s="17"/>
      <c r="F78" s="17">
        <v>12000</v>
      </c>
      <c r="G78" s="40"/>
      <c r="H78" s="36"/>
      <c r="I78" s="36"/>
      <c r="J78" s="36"/>
      <c r="K78" s="36"/>
      <c r="L78" s="36"/>
      <c r="M78" s="36"/>
      <c r="N78" s="36"/>
    </row>
    <row r="79" spans="1:14" s="3" customFormat="1" ht="15">
      <c r="A79" s="20"/>
      <c r="B79" s="15"/>
      <c r="C79" s="15">
        <v>4300</v>
      </c>
      <c r="D79" s="16" t="s">
        <v>15</v>
      </c>
      <c r="E79" s="17"/>
      <c r="F79" s="17">
        <v>100000</v>
      </c>
      <c r="G79" s="40"/>
      <c r="H79" s="36"/>
      <c r="I79" s="36"/>
      <c r="J79" s="36"/>
      <c r="K79" s="36"/>
      <c r="L79" s="36"/>
      <c r="M79" s="36"/>
      <c r="N79" s="36"/>
    </row>
    <row r="80" spans="1:14" s="3" customFormat="1" ht="15">
      <c r="A80" s="20"/>
      <c r="B80" s="15"/>
      <c r="C80" s="15">
        <v>4430</v>
      </c>
      <c r="D80" s="16" t="s">
        <v>26</v>
      </c>
      <c r="E80" s="17"/>
      <c r="F80" s="17">
        <v>8200</v>
      </c>
      <c r="G80" s="40"/>
      <c r="H80" s="36"/>
      <c r="I80" s="36"/>
      <c r="J80" s="36"/>
      <c r="K80" s="36"/>
      <c r="L80" s="36"/>
      <c r="M80" s="36"/>
      <c r="N80" s="36"/>
    </row>
    <row r="81" spans="1:14" s="3" customFormat="1" ht="31.5">
      <c r="A81" s="21">
        <v>751</v>
      </c>
      <c r="B81" s="8"/>
      <c r="C81" s="8"/>
      <c r="D81" s="4" t="s">
        <v>101</v>
      </c>
      <c r="E81" s="12"/>
      <c r="F81" s="12">
        <f>F82+F86</f>
        <v>1512</v>
      </c>
      <c r="G81" s="41"/>
      <c r="H81" s="36"/>
      <c r="I81" s="36"/>
      <c r="J81" s="36"/>
      <c r="K81" s="36"/>
      <c r="L81" s="36"/>
      <c r="M81" s="36"/>
      <c r="N81" s="36"/>
    </row>
    <row r="82" spans="1:14" s="3" customFormat="1" ht="15">
      <c r="A82" s="20"/>
      <c r="B82" s="15">
        <v>75101</v>
      </c>
      <c r="C82" s="15"/>
      <c r="D82" s="16" t="s">
        <v>43</v>
      </c>
      <c r="E82" s="17"/>
      <c r="F82" s="17">
        <f>F83+F84++F85</f>
        <v>1512</v>
      </c>
      <c r="G82" s="40"/>
      <c r="H82" s="36"/>
      <c r="I82" s="36"/>
      <c r="J82" s="36"/>
      <c r="K82" s="36"/>
      <c r="L82" s="36"/>
      <c r="M82" s="36"/>
      <c r="N82" s="36"/>
    </row>
    <row r="83" spans="1:14" s="3" customFormat="1" ht="15">
      <c r="A83" s="20"/>
      <c r="B83" s="15"/>
      <c r="C83" s="15">
        <v>4010</v>
      </c>
      <c r="D83" s="16" t="s">
        <v>39</v>
      </c>
      <c r="E83" s="17"/>
      <c r="F83" s="17">
        <v>1263</v>
      </c>
      <c r="G83" s="40"/>
      <c r="H83" s="36"/>
      <c r="I83" s="36"/>
      <c r="J83" s="36"/>
      <c r="K83" s="36"/>
      <c r="L83" s="36"/>
      <c r="M83" s="36"/>
      <c r="N83" s="36"/>
    </row>
    <row r="84" spans="1:14" s="3" customFormat="1" ht="15">
      <c r="A84" s="20"/>
      <c r="B84" s="15"/>
      <c r="C84" s="15">
        <v>4110</v>
      </c>
      <c r="D84" s="16" t="s">
        <v>32</v>
      </c>
      <c r="E84" s="17"/>
      <c r="F84" s="17">
        <v>218</v>
      </c>
      <c r="G84" s="40"/>
      <c r="H84" s="36"/>
      <c r="I84" s="36"/>
      <c r="J84" s="36"/>
      <c r="K84" s="36"/>
      <c r="L84" s="36"/>
      <c r="M84" s="36"/>
      <c r="N84" s="36"/>
    </row>
    <row r="85" spans="1:14" s="3" customFormat="1" ht="15">
      <c r="A85" s="20"/>
      <c r="B85" s="15"/>
      <c r="C85" s="15">
        <v>4120</v>
      </c>
      <c r="D85" s="16" t="s">
        <v>33</v>
      </c>
      <c r="E85" s="17"/>
      <c r="F85" s="17">
        <v>31</v>
      </c>
      <c r="G85" s="40"/>
      <c r="H85" s="36"/>
      <c r="I85" s="36"/>
      <c r="J85" s="36"/>
      <c r="K85" s="36"/>
      <c r="L85" s="36"/>
      <c r="M85" s="36"/>
      <c r="N85" s="36"/>
    </row>
    <row r="86" spans="1:14" s="3" customFormat="1" ht="15" hidden="1">
      <c r="A86" s="20"/>
      <c r="B86" s="15"/>
      <c r="C86" s="15"/>
      <c r="D86" s="16"/>
      <c r="E86" s="17"/>
      <c r="F86" s="17"/>
      <c r="G86" s="40"/>
      <c r="H86" s="36"/>
      <c r="I86" s="36"/>
      <c r="J86" s="36"/>
      <c r="K86" s="36"/>
      <c r="L86" s="36"/>
      <c r="M86" s="36"/>
      <c r="N86" s="36"/>
    </row>
    <row r="87" spans="1:14" s="3" customFormat="1" ht="15" hidden="1">
      <c r="A87" s="20"/>
      <c r="B87" s="15"/>
      <c r="C87" s="15"/>
      <c r="D87" s="16"/>
      <c r="E87" s="17"/>
      <c r="F87" s="17"/>
      <c r="G87" s="40"/>
      <c r="H87" s="36"/>
      <c r="I87" s="36"/>
      <c r="J87" s="36"/>
      <c r="K87" s="36"/>
      <c r="L87" s="36"/>
      <c r="M87" s="36"/>
      <c r="N87" s="36"/>
    </row>
    <row r="88" spans="1:14" s="3" customFormat="1" ht="15" hidden="1">
      <c r="A88" s="20"/>
      <c r="B88" s="15"/>
      <c r="C88" s="15"/>
      <c r="D88" s="16"/>
      <c r="E88" s="17"/>
      <c r="F88" s="17"/>
      <c r="G88" s="40"/>
      <c r="H88" s="36"/>
      <c r="I88" s="36"/>
      <c r="J88" s="36"/>
      <c r="K88" s="36"/>
      <c r="L88" s="36"/>
      <c r="M88" s="36"/>
      <c r="N88" s="36"/>
    </row>
    <row r="89" spans="1:14" s="3" customFormat="1" ht="15" hidden="1">
      <c r="A89" s="20"/>
      <c r="B89" s="15"/>
      <c r="C89" s="15"/>
      <c r="D89" s="16"/>
      <c r="E89" s="17"/>
      <c r="F89" s="17"/>
      <c r="G89" s="40"/>
      <c r="H89" s="36"/>
      <c r="I89" s="36"/>
      <c r="J89" s="36"/>
      <c r="K89" s="36"/>
      <c r="L89" s="36"/>
      <c r="M89" s="36"/>
      <c r="N89" s="36"/>
    </row>
    <row r="90" spans="1:14" s="3" customFormat="1" ht="15" hidden="1">
      <c r="A90" s="20"/>
      <c r="B90" s="15"/>
      <c r="C90" s="15"/>
      <c r="D90" s="20"/>
      <c r="E90" s="17"/>
      <c r="F90" s="17"/>
      <c r="G90" s="40"/>
      <c r="H90" s="36"/>
      <c r="I90" s="36"/>
      <c r="J90" s="36"/>
      <c r="K90" s="36"/>
      <c r="L90" s="36"/>
      <c r="M90" s="36"/>
      <c r="N90" s="36"/>
    </row>
    <row r="91" spans="1:14" s="3" customFormat="1" ht="15" hidden="1">
      <c r="A91" s="20"/>
      <c r="B91" s="15"/>
      <c r="C91" s="15"/>
      <c r="D91" s="20"/>
      <c r="E91" s="17"/>
      <c r="F91" s="17"/>
      <c r="G91" s="40"/>
      <c r="H91" s="36"/>
      <c r="I91" s="36"/>
      <c r="J91" s="36"/>
      <c r="K91" s="36"/>
      <c r="L91" s="36"/>
      <c r="M91" s="36"/>
      <c r="N91" s="36"/>
    </row>
    <row r="92" spans="1:14" s="3" customFormat="1" ht="15.75">
      <c r="A92" s="21">
        <v>754</v>
      </c>
      <c r="B92" s="8"/>
      <c r="C92" s="8"/>
      <c r="D92" s="4" t="s">
        <v>44</v>
      </c>
      <c r="E92" s="12"/>
      <c r="F92" s="12">
        <f>F93+F99+F111</f>
        <v>147265</v>
      </c>
      <c r="G92" s="45"/>
      <c r="H92" s="36"/>
      <c r="I92" s="36"/>
      <c r="J92" s="36"/>
      <c r="K92" s="36"/>
      <c r="L92" s="36"/>
      <c r="M92" s="36"/>
      <c r="N92" s="36"/>
    </row>
    <row r="93" spans="1:14" s="3" customFormat="1" ht="15.75">
      <c r="A93" s="33"/>
      <c r="B93" s="34">
        <v>75404</v>
      </c>
      <c r="C93" s="34"/>
      <c r="D93" s="25" t="s">
        <v>130</v>
      </c>
      <c r="E93" s="43"/>
      <c r="F93" s="43">
        <v>0</v>
      </c>
      <c r="G93" s="44"/>
      <c r="H93" s="36"/>
      <c r="I93" s="36"/>
      <c r="J93" s="36"/>
      <c r="K93" s="36"/>
      <c r="L93" s="36"/>
      <c r="M93" s="36"/>
      <c r="N93" s="36"/>
    </row>
    <row r="94" spans="1:14" s="3" customFormat="1" ht="15.75">
      <c r="A94" s="33"/>
      <c r="B94" s="34"/>
      <c r="C94" s="34">
        <v>3000</v>
      </c>
      <c r="D94" s="25" t="s">
        <v>131</v>
      </c>
      <c r="E94" s="43"/>
      <c r="F94" s="43">
        <v>0</v>
      </c>
      <c r="G94" s="44"/>
      <c r="H94" s="36"/>
      <c r="I94" s="36"/>
      <c r="J94" s="36"/>
      <c r="K94" s="36"/>
      <c r="L94" s="36"/>
      <c r="M94" s="36"/>
      <c r="N94" s="36"/>
    </row>
    <row r="95" spans="1:14" s="3" customFormat="1" ht="15" hidden="1">
      <c r="A95" s="20"/>
      <c r="B95" s="15"/>
      <c r="C95" s="15"/>
      <c r="D95" s="16"/>
      <c r="E95" s="22"/>
      <c r="F95" s="17"/>
      <c r="G95" s="40"/>
      <c r="H95" s="36"/>
      <c r="I95" s="36"/>
      <c r="J95" s="36"/>
      <c r="K95" s="36"/>
      <c r="L95" s="36"/>
      <c r="M95" s="36"/>
      <c r="N95" s="36"/>
    </row>
    <row r="96" spans="1:14" s="3" customFormat="1" ht="15" hidden="1">
      <c r="A96" s="20"/>
      <c r="B96" s="15"/>
      <c r="C96" s="15"/>
      <c r="D96" s="16"/>
      <c r="E96" s="22"/>
      <c r="F96" s="17"/>
      <c r="G96" s="40"/>
      <c r="H96" s="36"/>
      <c r="I96" s="36"/>
      <c r="J96" s="36"/>
      <c r="K96" s="36"/>
      <c r="L96" s="36"/>
      <c r="M96" s="36"/>
      <c r="N96" s="36"/>
    </row>
    <row r="97" spans="1:14" s="3" customFormat="1" ht="15" hidden="1">
      <c r="A97" s="20"/>
      <c r="B97" s="15"/>
      <c r="C97" s="15"/>
      <c r="D97" s="16"/>
      <c r="E97" s="22"/>
      <c r="F97" s="17"/>
      <c r="G97" s="40"/>
      <c r="H97" s="36"/>
      <c r="I97" s="36"/>
      <c r="J97" s="36"/>
      <c r="K97" s="36"/>
      <c r="L97" s="36"/>
      <c r="M97" s="36"/>
      <c r="N97" s="36"/>
    </row>
    <row r="98" spans="1:14" s="3" customFormat="1" ht="15" hidden="1">
      <c r="A98" s="20"/>
      <c r="B98" s="15"/>
      <c r="C98" s="15"/>
      <c r="D98" s="16"/>
      <c r="E98" s="22"/>
      <c r="F98" s="17"/>
      <c r="G98" s="40"/>
      <c r="H98" s="36"/>
      <c r="I98" s="36"/>
      <c r="J98" s="36"/>
      <c r="K98" s="36"/>
      <c r="L98" s="36"/>
      <c r="M98" s="36"/>
      <c r="N98" s="36"/>
    </row>
    <row r="99" spans="1:14" s="3" customFormat="1" ht="15">
      <c r="A99" s="20"/>
      <c r="B99" s="15">
        <v>75412</v>
      </c>
      <c r="C99" s="15"/>
      <c r="D99" s="16" t="s">
        <v>45</v>
      </c>
      <c r="E99" s="22"/>
      <c r="F99" s="17">
        <f>F101+F102+F104+F105+F106+F107+F108+F109+F103</f>
        <v>146265</v>
      </c>
      <c r="G99" s="40"/>
      <c r="H99" s="36"/>
      <c r="I99" s="36"/>
      <c r="J99" s="36"/>
      <c r="K99" s="36"/>
      <c r="L99" s="36"/>
      <c r="M99" s="36"/>
      <c r="N99" s="36"/>
    </row>
    <row r="100" spans="1:14" s="3" customFormat="1" ht="15">
      <c r="A100" s="20"/>
      <c r="B100" s="15"/>
      <c r="C100" s="15">
        <v>3020</v>
      </c>
      <c r="D100" s="16" t="s">
        <v>132</v>
      </c>
      <c r="E100" s="22"/>
      <c r="F100" s="17">
        <v>0</v>
      </c>
      <c r="G100" s="40"/>
      <c r="H100" s="36"/>
      <c r="I100" s="36"/>
      <c r="J100" s="36"/>
      <c r="K100" s="36"/>
      <c r="L100" s="36"/>
      <c r="M100" s="36"/>
      <c r="N100" s="36"/>
    </row>
    <row r="101" spans="1:14" s="3" customFormat="1" ht="15">
      <c r="A101" s="20"/>
      <c r="B101" s="15"/>
      <c r="C101" s="15">
        <v>4110</v>
      </c>
      <c r="D101" s="16" t="s">
        <v>32</v>
      </c>
      <c r="E101" s="22"/>
      <c r="F101" s="17">
        <v>6133</v>
      </c>
      <c r="G101" s="40"/>
      <c r="H101" s="36"/>
      <c r="I101" s="36"/>
      <c r="J101" s="36"/>
      <c r="K101" s="36"/>
      <c r="L101" s="36"/>
      <c r="M101" s="36"/>
      <c r="N101" s="36"/>
    </row>
    <row r="102" spans="1:14" s="3" customFormat="1" ht="15">
      <c r="A102" s="20"/>
      <c r="B102" s="15"/>
      <c r="C102" s="15">
        <v>4120</v>
      </c>
      <c r="D102" s="16" t="s">
        <v>33</v>
      </c>
      <c r="E102" s="22"/>
      <c r="F102" s="17">
        <v>872</v>
      </c>
      <c r="G102" s="40"/>
      <c r="H102" s="36"/>
      <c r="I102" s="36"/>
      <c r="J102" s="36"/>
      <c r="K102" s="36"/>
      <c r="L102" s="36"/>
      <c r="M102" s="36"/>
      <c r="N102" s="36"/>
    </row>
    <row r="103" spans="1:14" s="3" customFormat="1" ht="15">
      <c r="A103" s="20"/>
      <c r="B103" s="15"/>
      <c r="C103" s="15">
        <v>4170</v>
      </c>
      <c r="D103" s="16" t="s">
        <v>113</v>
      </c>
      <c r="E103" s="22"/>
      <c r="F103" s="17">
        <v>35600</v>
      </c>
      <c r="G103" s="40"/>
      <c r="H103" s="36"/>
      <c r="I103" s="36"/>
      <c r="J103" s="36"/>
      <c r="K103" s="36"/>
      <c r="L103" s="36"/>
      <c r="M103" s="36"/>
      <c r="N103" s="36"/>
    </row>
    <row r="104" spans="1:14" s="3" customFormat="1" ht="15">
      <c r="A104" s="20"/>
      <c r="B104" s="15"/>
      <c r="C104" s="15">
        <v>4210</v>
      </c>
      <c r="D104" s="16" t="s">
        <v>14</v>
      </c>
      <c r="E104" s="22"/>
      <c r="F104" s="17">
        <v>52000</v>
      </c>
      <c r="G104" s="40"/>
      <c r="H104" s="36"/>
      <c r="I104" s="36"/>
      <c r="J104" s="36"/>
      <c r="K104" s="36"/>
      <c r="L104" s="36"/>
      <c r="M104" s="36"/>
      <c r="N104" s="36"/>
    </row>
    <row r="105" spans="1:14" s="3" customFormat="1" ht="15">
      <c r="A105" s="20"/>
      <c r="B105" s="15"/>
      <c r="C105" s="15">
        <v>4260</v>
      </c>
      <c r="D105" s="16" t="s">
        <v>24</v>
      </c>
      <c r="E105" s="22"/>
      <c r="F105" s="17">
        <v>17000</v>
      </c>
      <c r="G105" s="40"/>
      <c r="H105" s="36"/>
      <c r="I105" s="36"/>
      <c r="J105" s="36"/>
      <c r="K105" s="36"/>
      <c r="L105" s="36"/>
      <c r="M105" s="36"/>
      <c r="N105" s="36"/>
    </row>
    <row r="106" spans="1:14" s="3" customFormat="1" ht="15">
      <c r="A106" s="20"/>
      <c r="B106" s="15"/>
      <c r="C106" s="15">
        <v>4270</v>
      </c>
      <c r="D106" s="16" t="s">
        <v>25</v>
      </c>
      <c r="E106" s="22"/>
      <c r="F106" s="17">
        <v>9400</v>
      </c>
      <c r="G106" s="40"/>
      <c r="H106" s="36"/>
      <c r="I106" s="36"/>
      <c r="J106" s="36"/>
      <c r="K106" s="36"/>
      <c r="L106" s="36"/>
      <c r="M106" s="36"/>
      <c r="N106" s="36"/>
    </row>
    <row r="107" spans="1:14" s="3" customFormat="1" ht="15">
      <c r="A107" s="20"/>
      <c r="B107" s="15"/>
      <c r="C107" s="15">
        <v>4300</v>
      </c>
      <c r="D107" s="16" t="s">
        <v>15</v>
      </c>
      <c r="E107" s="22"/>
      <c r="F107" s="17">
        <v>10360</v>
      </c>
      <c r="G107" s="40"/>
      <c r="H107" s="36"/>
      <c r="I107" s="36"/>
      <c r="J107" s="36"/>
      <c r="K107" s="36"/>
      <c r="L107" s="36"/>
      <c r="M107" s="36"/>
      <c r="N107" s="36"/>
    </row>
    <row r="108" spans="1:14" s="3" customFormat="1" ht="15">
      <c r="A108" s="20"/>
      <c r="B108" s="15"/>
      <c r="C108" s="15">
        <v>4410</v>
      </c>
      <c r="D108" s="16" t="s">
        <v>37</v>
      </c>
      <c r="E108" s="22"/>
      <c r="F108" s="17">
        <v>1250</v>
      </c>
      <c r="G108" s="40"/>
      <c r="H108" s="36"/>
      <c r="I108" s="36"/>
      <c r="J108" s="36"/>
      <c r="K108" s="36"/>
      <c r="L108" s="36"/>
      <c r="M108" s="36"/>
      <c r="N108" s="36"/>
    </row>
    <row r="109" spans="1:14" s="3" customFormat="1" ht="15">
      <c r="A109" s="20"/>
      <c r="B109" s="15"/>
      <c r="C109" s="15">
        <v>4430</v>
      </c>
      <c r="D109" s="16" t="s">
        <v>26</v>
      </c>
      <c r="E109" s="22"/>
      <c r="F109" s="17">
        <v>13650</v>
      </c>
      <c r="G109" s="40"/>
      <c r="H109" s="36"/>
      <c r="I109" s="36"/>
      <c r="J109" s="36"/>
      <c r="K109" s="36"/>
      <c r="L109" s="36"/>
      <c r="M109" s="36"/>
      <c r="N109" s="36"/>
    </row>
    <row r="110" spans="1:14" s="3" customFormat="1" ht="15">
      <c r="A110" s="20"/>
      <c r="B110" s="15"/>
      <c r="C110" s="15">
        <v>6060</v>
      </c>
      <c r="D110" s="16" t="s">
        <v>42</v>
      </c>
      <c r="E110" s="22"/>
      <c r="F110" s="17">
        <v>0</v>
      </c>
      <c r="G110" s="40"/>
      <c r="H110" s="36"/>
      <c r="I110" s="36"/>
      <c r="J110" s="36"/>
      <c r="K110" s="36"/>
      <c r="L110" s="36"/>
      <c r="M110" s="36"/>
      <c r="N110" s="36"/>
    </row>
    <row r="111" spans="1:14" s="3" customFormat="1" ht="15">
      <c r="A111" s="20"/>
      <c r="B111" s="15">
        <v>75414</v>
      </c>
      <c r="C111" s="15"/>
      <c r="D111" s="16" t="s">
        <v>115</v>
      </c>
      <c r="E111" s="22"/>
      <c r="F111" s="17">
        <f>F112</f>
        <v>1000</v>
      </c>
      <c r="G111" s="40"/>
      <c r="H111" s="36"/>
      <c r="I111" s="36"/>
      <c r="J111" s="36"/>
      <c r="K111" s="36"/>
      <c r="L111" s="36"/>
      <c r="M111" s="36"/>
      <c r="N111" s="36"/>
    </row>
    <row r="112" spans="1:14" s="3" customFormat="1" ht="15">
      <c r="A112" s="20"/>
      <c r="B112" s="15"/>
      <c r="C112" s="15">
        <v>4210</v>
      </c>
      <c r="D112" s="16" t="s">
        <v>14</v>
      </c>
      <c r="E112" s="22"/>
      <c r="F112" s="17">
        <v>1000</v>
      </c>
      <c r="G112" s="40"/>
      <c r="H112" s="36"/>
      <c r="I112" s="36"/>
      <c r="J112" s="36"/>
      <c r="K112" s="36"/>
      <c r="L112" s="36"/>
      <c r="M112" s="36"/>
      <c r="N112" s="36"/>
    </row>
    <row r="113" spans="1:14" s="3" customFormat="1" ht="47.25">
      <c r="A113" s="24">
        <v>756</v>
      </c>
      <c r="B113" s="21"/>
      <c r="C113" s="21"/>
      <c r="D113" s="4" t="s">
        <v>102</v>
      </c>
      <c r="E113" s="23"/>
      <c r="F113" s="12">
        <f>F114+F116</f>
        <v>50100</v>
      </c>
      <c r="G113" s="41"/>
      <c r="H113" s="36"/>
      <c r="I113" s="36"/>
      <c r="J113" s="36"/>
      <c r="K113" s="36"/>
      <c r="L113" s="36"/>
      <c r="M113" s="36"/>
      <c r="N113" s="36"/>
    </row>
    <row r="114" spans="1:14" s="3" customFormat="1" ht="45">
      <c r="A114" s="20"/>
      <c r="B114" s="15">
        <v>75615</v>
      </c>
      <c r="C114" s="15"/>
      <c r="D114" s="16" t="s">
        <v>103</v>
      </c>
      <c r="E114" s="22"/>
      <c r="F114" s="17">
        <f>F115</f>
        <v>0</v>
      </c>
      <c r="G114" s="40"/>
      <c r="H114" s="36"/>
      <c r="I114" s="36"/>
      <c r="J114" s="36"/>
      <c r="K114" s="36"/>
      <c r="L114" s="36"/>
      <c r="M114" s="36"/>
      <c r="N114" s="36"/>
    </row>
    <row r="115" spans="1:14" s="3" customFormat="1" ht="15">
      <c r="A115" s="20"/>
      <c r="B115" s="15"/>
      <c r="C115" s="15">
        <v>4590</v>
      </c>
      <c r="D115" s="16" t="s">
        <v>95</v>
      </c>
      <c r="E115" s="22"/>
      <c r="F115" s="17">
        <v>0</v>
      </c>
      <c r="G115" s="40"/>
      <c r="H115" s="36"/>
      <c r="I115" s="36"/>
      <c r="J115" s="36"/>
      <c r="K115" s="36"/>
      <c r="L115" s="36"/>
      <c r="M115" s="36"/>
      <c r="N115" s="36"/>
    </row>
    <row r="116" spans="1:14" s="3" customFormat="1" ht="15">
      <c r="A116" s="20"/>
      <c r="B116" s="15">
        <v>75647</v>
      </c>
      <c r="C116" s="15"/>
      <c r="D116" s="16" t="s">
        <v>96</v>
      </c>
      <c r="E116" s="22"/>
      <c r="F116" s="17">
        <f>F117+F118</f>
        <v>50100</v>
      </c>
      <c r="G116" s="40"/>
      <c r="H116" s="36"/>
      <c r="I116" s="36"/>
      <c r="J116" s="36"/>
      <c r="K116" s="36"/>
      <c r="L116" s="36"/>
      <c r="M116" s="36"/>
      <c r="N116" s="36"/>
    </row>
    <row r="117" spans="1:14" s="3" customFormat="1" ht="15">
      <c r="A117" s="20"/>
      <c r="B117" s="15"/>
      <c r="C117" s="15">
        <v>4100</v>
      </c>
      <c r="D117" s="16" t="s">
        <v>97</v>
      </c>
      <c r="E117" s="22"/>
      <c r="F117" s="17">
        <v>40400</v>
      </c>
      <c r="G117" s="40"/>
      <c r="H117" s="36"/>
      <c r="I117" s="36"/>
      <c r="J117" s="36"/>
      <c r="K117" s="36"/>
      <c r="L117" s="36"/>
      <c r="M117" s="36"/>
      <c r="N117" s="36"/>
    </row>
    <row r="118" spans="1:14" s="3" customFormat="1" ht="15">
      <c r="A118" s="20"/>
      <c r="B118" s="15"/>
      <c r="C118" s="15">
        <v>4300</v>
      </c>
      <c r="D118" s="16" t="s">
        <v>15</v>
      </c>
      <c r="E118" s="22"/>
      <c r="F118" s="17">
        <v>9700</v>
      </c>
      <c r="G118" s="40"/>
      <c r="H118" s="36"/>
      <c r="I118" s="36"/>
      <c r="J118" s="36"/>
      <c r="K118" s="36"/>
      <c r="L118" s="36"/>
      <c r="M118" s="36"/>
      <c r="N118" s="36"/>
    </row>
    <row r="119" spans="1:14" s="3" customFormat="1" ht="15.75">
      <c r="A119" s="21">
        <v>757</v>
      </c>
      <c r="B119" s="8"/>
      <c r="C119" s="8"/>
      <c r="D119" s="4" t="s">
        <v>46</v>
      </c>
      <c r="E119" s="23"/>
      <c r="F119" s="12">
        <f>F120</f>
        <v>376000</v>
      </c>
      <c r="G119" s="41"/>
      <c r="H119" s="36"/>
      <c r="I119" s="36"/>
      <c r="J119" s="36"/>
      <c r="K119" s="36"/>
      <c r="L119" s="36"/>
      <c r="M119" s="36"/>
      <c r="N119" s="36"/>
    </row>
    <row r="120" spans="1:14" s="3" customFormat="1" ht="15">
      <c r="A120" s="20"/>
      <c r="B120" s="15">
        <v>75702</v>
      </c>
      <c r="C120" s="15"/>
      <c r="D120" s="16" t="s">
        <v>104</v>
      </c>
      <c r="E120" s="22"/>
      <c r="F120" s="17">
        <f>F121</f>
        <v>376000</v>
      </c>
      <c r="G120" s="40"/>
      <c r="H120" s="36"/>
      <c r="I120" s="36"/>
      <c r="J120" s="36"/>
      <c r="K120" s="36"/>
      <c r="L120" s="36"/>
      <c r="M120" s="36"/>
      <c r="N120" s="36"/>
    </row>
    <row r="121" spans="1:14" s="3" customFormat="1" ht="29.25" customHeight="1">
      <c r="A121" s="20"/>
      <c r="B121" s="15"/>
      <c r="C121" s="15">
        <v>8070</v>
      </c>
      <c r="D121" s="16" t="s">
        <v>105</v>
      </c>
      <c r="E121" s="22"/>
      <c r="F121" s="17">
        <v>376000</v>
      </c>
      <c r="G121" s="40"/>
      <c r="H121" s="36"/>
      <c r="I121" s="36"/>
      <c r="J121" s="36"/>
      <c r="K121" s="36"/>
      <c r="L121" s="36"/>
      <c r="M121" s="36"/>
      <c r="N121" s="36"/>
    </row>
    <row r="122" spans="1:14" s="3" customFormat="1" ht="15.75">
      <c r="A122" s="21">
        <v>758</v>
      </c>
      <c r="B122" s="8"/>
      <c r="C122" s="8"/>
      <c r="D122" s="4" t="s">
        <v>47</v>
      </c>
      <c r="E122" s="23"/>
      <c r="F122" s="12">
        <f>F126</f>
        <v>20000</v>
      </c>
      <c r="G122" s="40"/>
      <c r="H122" s="36"/>
      <c r="I122" s="36"/>
      <c r="J122" s="36"/>
      <c r="K122" s="36"/>
      <c r="L122" s="36"/>
      <c r="M122" s="36"/>
      <c r="N122" s="36"/>
    </row>
    <row r="123" spans="1:14" s="3" customFormat="1" ht="15.75">
      <c r="A123" s="33"/>
      <c r="B123" s="34">
        <v>75807</v>
      </c>
      <c r="C123" s="34"/>
      <c r="D123" s="25" t="s">
        <v>133</v>
      </c>
      <c r="E123" s="35"/>
      <c r="F123" s="43">
        <f>F124+F125</f>
        <v>0</v>
      </c>
      <c r="G123" s="40"/>
      <c r="H123" s="36"/>
      <c r="I123" s="36"/>
      <c r="J123" s="36"/>
      <c r="K123" s="36"/>
      <c r="L123" s="36"/>
      <c r="M123" s="36"/>
      <c r="N123" s="36"/>
    </row>
    <row r="124" spans="1:14" s="3" customFormat="1" ht="30.75">
      <c r="A124" s="33"/>
      <c r="B124" s="34"/>
      <c r="C124" s="34">
        <v>2940</v>
      </c>
      <c r="D124" s="25" t="s">
        <v>134</v>
      </c>
      <c r="E124" s="35"/>
      <c r="F124" s="43">
        <v>0</v>
      </c>
      <c r="G124" s="40"/>
      <c r="H124" s="36"/>
      <c r="I124" s="36"/>
      <c r="J124" s="36"/>
      <c r="K124" s="36"/>
      <c r="L124" s="36"/>
      <c r="M124" s="36"/>
      <c r="N124" s="36"/>
    </row>
    <row r="125" spans="1:14" s="3" customFormat="1" ht="30.75">
      <c r="A125" s="33"/>
      <c r="B125" s="34"/>
      <c r="C125" s="34">
        <v>4560</v>
      </c>
      <c r="D125" s="25" t="s">
        <v>135</v>
      </c>
      <c r="E125" s="35"/>
      <c r="F125" s="43">
        <v>0</v>
      </c>
      <c r="G125" s="40"/>
      <c r="H125" s="36"/>
      <c r="I125" s="36"/>
      <c r="J125" s="36"/>
      <c r="K125" s="36"/>
      <c r="L125" s="36"/>
      <c r="M125" s="36"/>
      <c r="N125" s="36"/>
    </row>
    <row r="126" spans="1:14" s="3" customFormat="1" ht="15">
      <c r="A126" s="20"/>
      <c r="B126" s="15">
        <v>75818</v>
      </c>
      <c r="C126" s="15"/>
      <c r="D126" s="16" t="s">
        <v>48</v>
      </c>
      <c r="E126" s="22"/>
      <c r="F126" s="17">
        <f>F127</f>
        <v>20000</v>
      </c>
      <c r="G126" s="40"/>
      <c r="H126" s="36"/>
      <c r="I126" s="36"/>
      <c r="J126" s="36"/>
      <c r="K126" s="36"/>
      <c r="L126" s="36"/>
      <c r="M126" s="36"/>
      <c r="N126" s="36"/>
    </row>
    <row r="127" spans="1:14" s="3" customFormat="1" ht="15">
      <c r="A127" s="20"/>
      <c r="B127" s="15"/>
      <c r="C127" s="15">
        <v>4810</v>
      </c>
      <c r="D127" s="16" t="s">
        <v>49</v>
      </c>
      <c r="E127" s="22"/>
      <c r="F127" s="17">
        <v>20000</v>
      </c>
      <c r="G127" s="40"/>
      <c r="H127" s="36"/>
      <c r="I127" s="36"/>
      <c r="J127" s="36"/>
      <c r="K127" s="36"/>
      <c r="L127" s="36"/>
      <c r="M127" s="36"/>
      <c r="N127" s="36"/>
    </row>
    <row r="128" spans="1:14" s="3" customFormat="1" ht="15.75">
      <c r="A128" s="21">
        <v>801</v>
      </c>
      <c r="B128" s="8"/>
      <c r="C128" s="8"/>
      <c r="D128" s="4" t="s">
        <v>50</v>
      </c>
      <c r="E128" s="23"/>
      <c r="F128" s="12">
        <f>F129+F162+F173+F206+F208+F221+F224+F151</f>
        <v>8663966</v>
      </c>
      <c r="G128" s="41"/>
      <c r="H128" s="36"/>
      <c r="I128" s="36"/>
      <c r="J128" s="36"/>
      <c r="K128" s="36"/>
      <c r="L128" s="36"/>
      <c r="M128" s="36"/>
      <c r="N128" s="36"/>
    </row>
    <row r="129" spans="1:14" s="3" customFormat="1" ht="15">
      <c r="A129" s="20"/>
      <c r="B129" s="15">
        <v>80101</v>
      </c>
      <c r="C129" s="15"/>
      <c r="D129" s="16" t="s">
        <v>51</v>
      </c>
      <c r="E129" s="22"/>
      <c r="F129" s="17">
        <f>F130+F131+F132+F133++F134+F136+F137++F139++F140+F142++F144+++F145++++F146+F147+++F150+F135+F143</f>
        <v>5043158</v>
      </c>
      <c r="G129" s="40"/>
      <c r="H129" s="36"/>
      <c r="I129" s="36"/>
      <c r="J129" s="36"/>
      <c r="K129" s="36"/>
      <c r="L129" s="36"/>
      <c r="M129" s="36"/>
      <c r="N129" s="36"/>
    </row>
    <row r="130" spans="1:14" s="3" customFormat="1" ht="15">
      <c r="A130" s="20"/>
      <c r="B130" s="15"/>
      <c r="C130" s="15">
        <v>3020</v>
      </c>
      <c r="D130" s="16" t="s">
        <v>106</v>
      </c>
      <c r="E130" s="22"/>
      <c r="F130" s="17">
        <v>262046</v>
      </c>
      <c r="G130" s="40"/>
      <c r="H130" s="36"/>
      <c r="I130" s="36"/>
      <c r="J130" s="36"/>
      <c r="K130" s="36"/>
      <c r="L130" s="36"/>
      <c r="M130" s="36"/>
      <c r="N130" s="36"/>
    </row>
    <row r="131" spans="1:14" s="3" customFormat="1" ht="15">
      <c r="A131" s="20"/>
      <c r="B131" s="15"/>
      <c r="C131" s="15">
        <v>4010</v>
      </c>
      <c r="D131" s="16" t="s">
        <v>39</v>
      </c>
      <c r="E131" s="22"/>
      <c r="F131" s="17">
        <v>3003459</v>
      </c>
      <c r="G131" s="40"/>
      <c r="H131" s="36"/>
      <c r="I131" s="36"/>
      <c r="J131" s="36"/>
      <c r="K131" s="36"/>
      <c r="L131" s="36"/>
      <c r="M131" s="36"/>
      <c r="N131" s="36"/>
    </row>
    <row r="132" spans="1:14" s="3" customFormat="1" ht="15">
      <c r="A132" s="20"/>
      <c r="B132" s="20"/>
      <c r="C132" s="15">
        <v>4040</v>
      </c>
      <c r="D132" s="16" t="s">
        <v>52</v>
      </c>
      <c r="E132" s="22"/>
      <c r="F132" s="17">
        <v>232324</v>
      </c>
      <c r="G132" s="40"/>
      <c r="H132" s="36"/>
      <c r="I132" s="36"/>
      <c r="J132" s="36"/>
      <c r="K132" s="36"/>
      <c r="L132" s="36"/>
      <c r="M132" s="36"/>
      <c r="N132" s="36"/>
    </row>
    <row r="133" spans="1:14" s="3" customFormat="1" ht="15">
      <c r="A133" s="20"/>
      <c r="B133" s="20"/>
      <c r="C133" s="15">
        <v>4110</v>
      </c>
      <c r="D133" s="16" t="s">
        <v>32</v>
      </c>
      <c r="E133" s="22"/>
      <c r="F133" s="17">
        <v>607486</v>
      </c>
      <c r="G133" s="40"/>
      <c r="H133" s="36"/>
      <c r="I133" s="36"/>
      <c r="J133" s="36"/>
      <c r="K133" s="36"/>
      <c r="L133" s="36"/>
      <c r="M133" s="36"/>
      <c r="N133" s="36"/>
    </row>
    <row r="134" spans="1:14" s="3" customFormat="1" ht="15">
      <c r="A134" s="20"/>
      <c r="B134" s="20"/>
      <c r="C134" s="15">
        <v>4120</v>
      </c>
      <c r="D134" s="16" t="s">
        <v>33</v>
      </c>
      <c r="E134" s="22"/>
      <c r="F134" s="17">
        <v>85242</v>
      </c>
      <c r="G134" s="40"/>
      <c r="H134" s="36"/>
      <c r="I134" s="36"/>
      <c r="J134" s="36"/>
      <c r="K134" s="36"/>
      <c r="L134" s="36"/>
      <c r="M134" s="36"/>
      <c r="N134" s="36"/>
    </row>
    <row r="135" spans="1:14" s="3" customFormat="1" ht="15">
      <c r="A135" s="20"/>
      <c r="B135" s="20"/>
      <c r="C135" s="15">
        <v>4170</v>
      </c>
      <c r="D135" s="16" t="s">
        <v>113</v>
      </c>
      <c r="E135" s="22"/>
      <c r="F135" s="17">
        <v>7000</v>
      </c>
      <c r="G135" s="40"/>
      <c r="H135" s="36"/>
      <c r="I135" s="36"/>
      <c r="J135" s="36"/>
      <c r="K135" s="36"/>
      <c r="L135" s="36"/>
      <c r="M135" s="36"/>
      <c r="N135" s="36"/>
    </row>
    <row r="136" spans="1:14" s="3" customFormat="1" ht="15">
      <c r="A136" s="20"/>
      <c r="B136" s="20"/>
      <c r="C136" s="15">
        <v>4210</v>
      </c>
      <c r="D136" s="16" t="s">
        <v>14</v>
      </c>
      <c r="E136" s="22"/>
      <c r="F136" s="17">
        <v>331000</v>
      </c>
      <c r="G136" s="40"/>
      <c r="H136" s="36"/>
      <c r="I136" s="36"/>
      <c r="J136" s="36"/>
      <c r="K136" s="36"/>
      <c r="L136" s="36"/>
      <c r="M136" s="36"/>
      <c r="N136" s="36"/>
    </row>
    <row r="137" spans="1:14" s="3" customFormat="1" ht="15">
      <c r="A137" s="20"/>
      <c r="B137" s="20"/>
      <c r="C137" s="15">
        <v>4240</v>
      </c>
      <c r="D137" s="16" t="s">
        <v>53</v>
      </c>
      <c r="E137" s="22"/>
      <c r="F137" s="22">
        <v>42700</v>
      </c>
      <c r="G137" s="40"/>
      <c r="H137" s="36"/>
      <c r="I137" s="36"/>
      <c r="J137" s="36"/>
      <c r="K137" s="36"/>
      <c r="L137" s="36"/>
      <c r="M137" s="36"/>
      <c r="N137" s="36"/>
    </row>
    <row r="138" spans="1:14" s="3" customFormat="1" ht="15" hidden="1">
      <c r="A138" s="20"/>
      <c r="B138" s="20"/>
      <c r="C138" s="15"/>
      <c r="D138" s="16"/>
      <c r="E138" s="22"/>
      <c r="F138" s="22"/>
      <c r="G138" s="40"/>
      <c r="H138" s="36"/>
      <c r="I138" s="36"/>
      <c r="J138" s="36"/>
      <c r="K138" s="36"/>
      <c r="L138" s="36"/>
      <c r="M138" s="36"/>
      <c r="N138" s="36"/>
    </row>
    <row r="139" spans="1:14" s="3" customFormat="1" ht="15">
      <c r="A139" s="20"/>
      <c r="B139" s="20"/>
      <c r="C139" s="15">
        <v>4260</v>
      </c>
      <c r="D139" s="16" t="s">
        <v>24</v>
      </c>
      <c r="E139" s="22"/>
      <c r="F139" s="22">
        <v>188300</v>
      </c>
      <c r="G139" s="40"/>
      <c r="H139" s="36"/>
      <c r="I139" s="36"/>
      <c r="J139" s="36"/>
      <c r="K139" s="36"/>
      <c r="L139" s="36"/>
      <c r="M139" s="36"/>
      <c r="N139" s="36"/>
    </row>
    <row r="140" spans="1:14" s="3" customFormat="1" ht="15">
      <c r="A140" s="20"/>
      <c r="B140" s="20"/>
      <c r="C140" s="15">
        <v>4270</v>
      </c>
      <c r="D140" s="16" t="s">
        <v>25</v>
      </c>
      <c r="E140" s="22"/>
      <c r="F140" s="22">
        <v>28500</v>
      </c>
      <c r="G140" s="40"/>
      <c r="H140" s="36"/>
      <c r="I140" s="36"/>
      <c r="J140" s="36"/>
      <c r="K140" s="36"/>
      <c r="L140" s="36"/>
      <c r="M140" s="36"/>
      <c r="N140" s="36"/>
    </row>
    <row r="141" spans="1:14" s="3" customFormat="1" ht="15">
      <c r="A141" s="20"/>
      <c r="B141" s="20"/>
      <c r="C141" s="15">
        <v>4273</v>
      </c>
      <c r="D141" s="16" t="s">
        <v>25</v>
      </c>
      <c r="E141" s="22"/>
      <c r="F141" s="22"/>
      <c r="G141" s="40"/>
      <c r="H141" s="36"/>
      <c r="I141" s="36"/>
      <c r="J141" s="36"/>
      <c r="K141" s="36"/>
      <c r="L141" s="36"/>
      <c r="M141" s="36"/>
      <c r="N141" s="36"/>
    </row>
    <row r="142" spans="1:14" s="3" customFormat="1" ht="15">
      <c r="A142" s="20"/>
      <c r="B142" s="20"/>
      <c r="C142" s="15">
        <v>4300</v>
      </c>
      <c r="D142" s="16" t="s">
        <v>15</v>
      </c>
      <c r="E142" s="22"/>
      <c r="F142" s="22">
        <v>50500</v>
      </c>
      <c r="G142" s="40"/>
      <c r="H142" s="36"/>
      <c r="I142" s="36"/>
      <c r="J142" s="36"/>
      <c r="K142" s="36"/>
      <c r="L142" s="36"/>
      <c r="M142" s="36"/>
      <c r="N142" s="36"/>
    </row>
    <row r="143" spans="1:14" s="3" customFormat="1" ht="15">
      <c r="A143" s="20"/>
      <c r="B143" s="20"/>
      <c r="C143" s="15">
        <v>4350</v>
      </c>
      <c r="D143" s="16" t="s">
        <v>114</v>
      </c>
      <c r="E143" s="22"/>
      <c r="F143" s="22">
        <v>7600</v>
      </c>
      <c r="G143" s="40"/>
      <c r="H143" s="36"/>
      <c r="I143" s="36"/>
      <c r="J143" s="36"/>
      <c r="K143" s="36"/>
      <c r="L143" s="36"/>
      <c r="M143" s="36"/>
      <c r="N143" s="36"/>
    </row>
    <row r="144" spans="1:14" s="3" customFormat="1" ht="15">
      <c r="A144" s="20"/>
      <c r="B144" s="20"/>
      <c r="C144" s="15">
        <v>4410</v>
      </c>
      <c r="D144" s="16" t="s">
        <v>37</v>
      </c>
      <c r="E144" s="22"/>
      <c r="F144" s="22">
        <v>10300</v>
      </c>
      <c r="G144" s="40"/>
      <c r="H144" s="36"/>
      <c r="I144" s="36"/>
      <c r="J144" s="36"/>
      <c r="K144" s="36"/>
      <c r="L144" s="36"/>
      <c r="M144" s="36"/>
      <c r="N144" s="36"/>
    </row>
    <row r="145" spans="1:14" s="3" customFormat="1" ht="15">
      <c r="A145" s="20"/>
      <c r="B145" s="20"/>
      <c r="C145" s="15">
        <v>4430</v>
      </c>
      <c r="D145" s="16" t="s">
        <v>88</v>
      </c>
      <c r="E145" s="22"/>
      <c r="F145" s="22">
        <v>10400</v>
      </c>
      <c r="G145" s="40"/>
      <c r="H145" s="36"/>
      <c r="I145" s="36"/>
      <c r="J145" s="36"/>
      <c r="K145" s="36"/>
      <c r="L145" s="36"/>
      <c r="M145" s="36"/>
      <c r="N145" s="36"/>
    </row>
    <row r="146" spans="1:14" s="3" customFormat="1" ht="15">
      <c r="A146" s="20"/>
      <c r="B146" s="20"/>
      <c r="C146" s="15">
        <v>4440</v>
      </c>
      <c r="D146" s="16" t="s">
        <v>54</v>
      </c>
      <c r="E146" s="22"/>
      <c r="F146" s="22">
        <v>176301</v>
      </c>
      <c r="G146" s="40"/>
      <c r="H146" s="36"/>
      <c r="I146" s="36"/>
      <c r="J146" s="36"/>
      <c r="K146" s="36"/>
      <c r="L146" s="36"/>
      <c r="M146" s="36"/>
      <c r="N146" s="36"/>
    </row>
    <row r="147" spans="1:14" s="3" customFormat="1" ht="15">
      <c r="A147" s="20"/>
      <c r="B147" s="20"/>
      <c r="C147" s="15">
        <v>6050</v>
      </c>
      <c r="D147" s="16" t="s">
        <v>7</v>
      </c>
      <c r="E147" s="22"/>
      <c r="F147" s="22">
        <v>0</v>
      </c>
      <c r="G147" s="40"/>
      <c r="H147" s="36"/>
      <c r="I147" s="36"/>
      <c r="J147" s="36"/>
      <c r="K147" s="36"/>
      <c r="L147" s="36"/>
      <c r="M147" s="36"/>
      <c r="N147" s="36"/>
    </row>
    <row r="148" spans="1:14" s="3" customFormat="1" ht="15" hidden="1">
      <c r="A148" s="20"/>
      <c r="B148" s="20"/>
      <c r="C148" s="15"/>
      <c r="D148" s="16"/>
      <c r="E148" s="22"/>
      <c r="F148" s="22"/>
      <c r="G148" s="40"/>
      <c r="H148" s="36"/>
      <c r="I148" s="36"/>
      <c r="J148" s="36"/>
      <c r="K148" s="36"/>
      <c r="L148" s="36"/>
      <c r="M148" s="36"/>
      <c r="N148" s="36"/>
    </row>
    <row r="149" spans="1:14" s="3" customFormat="1" ht="15" hidden="1">
      <c r="A149" s="20"/>
      <c r="B149" s="20"/>
      <c r="C149" s="15"/>
      <c r="D149" s="16"/>
      <c r="E149" s="22"/>
      <c r="F149" s="22"/>
      <c r="G149" s="40"/>
      <c r="H149" s="36"/>
      <c r="I149" s="36"/>
      <c r="J149" s="36"/>
      <c r="K149" s="36"/>
      <c r="L149" s="36"/>
      <c r="M149" s="36"/>
      <c r="N149" s="36"/>
    </row>
    <row r="150" spans="1:14" s="3" customFormat="1" ht="15">
      <c r="A150" s="20"/>
      <c r="B150" s="20"/>
      <c r="C150" s="15">
        <v>6060</v>
      </c>
      <c r="D150" s="16" t="s">
        <v>42</v>
      </c>
      <c r="E150" s="22"/>
      <c r="F150" s="22">
        <v>0</v>
      </c>
      <c r="G150" s="40"/>
      <c r="H150" s="36"/>
      <c r="I150" s="36"/>
      <c r="J150" s="36"/>
      <c r="K150" s="36"/>
      <c r="L150" s="36"/>
      <c r="M150" s="36"/>
      <c r="N150" s="36"/>
    </row>
    <row r="151" spans="1:14" s="3" customFormat="1" ht="15">
      <c r="A151" s="20"/>
      <c r="B151" s="15">
        <v>80103</v>
      </c>
      <c r="C151" s="15"/>
      <c r="D151" s="16" t="s">
        <v>136</v>
      </c>
      <c r="E151" s="22"/>
      <c r="F151" s="22">
        <f>F152+F153+F154+F155+F156+F157+F158+F159+F160+F161</f>
        <v>340525</v>
      </c>
      <c r="G151" s="40"/>
      <c r="H151" s="36"/>
      <c r="I151" s="36"/>
      <c r="J151" s="36"/>
      <c r="K151" s="36"/>
      <c r="L151" s="36"/>
      <c r="M151" s="36"/>
      <c r="N151" s="36"/>
    </row>
    <row r="152" spans="1:14" s="3" customFormat="1" ht="15">
      <c r="A152" s="20"/>
      <c r="B152" s="20"/>
      <c r="C152" s="15">
        <v>3020</v>
      </c>
      <c r="D152" s="16" t="s">
        <v>107</v>
      </c>
      <c r="E152" s="22"/>
      <c r="F152" s="22">
        <v>24530</v>
      </c>
      <c r="G152" s="40"/>
      <c r="H152" s="36"/>
      <c r="I152" s="36"/>
      <c r="J152" s="36"/>
      <c r="K152" s="36"/>
      <c r="L152" s="36"/>
      <c r="M152" s="36"/>
      <c r="N152" s="36"/>
    </row>
    <row r="153" spans="1:14" s="3" customFormat="1" ht="15">
      <c r="A153" s="20"/>
      <c r="B153" s="20"/>
      <c r="C153" s="15">
        <v>4010</v>
      </c>
      <c r="D153" s="16" t="s">
        <v>39</v>
      </c>
      <c r="E153" s="22"/>
      <c r="F153" s="22">
        <v>223240</v>
      </c>
      <c r="G153" s="40"/>
      <c r="H153" s="36"/>
      <c r="I153" s="36"/>
      <c r="J153" s="36"/>
      <c r="K153" s="36"/>
      <c r="L153" s="36"/>
      <c r="M153" s="36"/>
      <c r="N153" s="36"/>
    </row>
    <row r="154" spans="1:14" s="3" customFormat="1" ht="15">
      <c r="A154" s="20"/>
      <c r="B154" s="20"/>
      <c r="C154" s="15">
        <v>4040</v>
      </c>
      <c r="D154" s="16" t="s">
        <v>52</v>
      </c>
      <c r="E154" s="22"/>
      <c r="F154" s="22">
        <v>17559</v>
      </c>
      <c r="G154" s="40"/>
      <c r="H154" s="36"/>
      <c r="I154" s="36"/>
      <c r="J154" s="36"/>
      <c r="K154" s="36"/>
      <c r="L154" s="36"/>
      <c r="M154" s="36"/>
      <c r="N154" s="36"/>
    </row>
    <row r="155" spans="1:14" s="3" customFormat="1" ht="15">
      <c r="A155" s="20"/>
      <c r="B155" s="20"/>
      <c r="C155" s="15">
        <v>4110</v>
      </c>
      <c r="D155" s="16" t="s">
        <v>32</v>
      </c>
      <c r="E155" s="22"/>
      <c r="F155" s="22">
        <v>46209</v>
      </c>
      <c r="G155" s="40"/>
      <c r="H155" s="36"/>
      <c r="I155" s="36"/>
      <c r="J155" s="36"/>
      <c r="K155" s="36"/>
      <c r="L155" s="36"/>
      <c r="M155" s="36"/>
      <c r="N155" s="36"/>
    </row>
    <row r="156" spans="1:14" s="3" customFormat="1" ht="15">
      <c r="A156" s="20"/>
      <c r="B156" s="20"/>
      <c r="C156" s="15">
        <v>4120</v>
      </c>
      <c r="D156" s="16" t="s">
        <v>33</v>
      </c>
      <c r="E156" s="22"/>
      <c r="F156" s="22">
        <v>6482</v>
      </c>
      <c r="G156" s="40"/>
      <c r="H156" s="36"/>
      <c r="I156" s="36"/>
      <c r="J156" s="36"/>
      <c r="K156" s="36"/>
      <c r="L156" s="36"/>
      <c r="M156" s="36"/>
      <c r="N156" s="36"/>
    </row>
    <row r="157" spans="1:14" s="3" customFormat="1" ht="15">
      <c r="A157" s="20"/>
      <c r="B157" s="20"/>
      <c r="C157" s="15">
        <v>4210</v>
      </c>
      <c r="D157" s="16" t="s">
        <v>14</v>
      </c>
      <c r="E157" s="22"/>
      <c r="F157" s="22">
        <v>1600</v>
      </c>
      <c r="G157" s="40"/>
      <c r="H157" s="36"/>
      <c r="I157" s="36"/>
      <c r="J157" s="36"/>
      <c r="K157" s="36"/>
      <c r="L157" s="36"/>
      <c r="M157" s="36"/>
      <c r="N157" s="36"/>
    </row>
    <row r="158" spans="1:14" s="3" customFormat="1" ht="15">
      <c r="A158" s="20"/>
      <c r="B158" s="20"/>
      <c r="C158" s="15">
        <v>4240</v>
      </c>
      <c r="D158" s="16" t="s">
        <v>53</v>
      </c>
      <c r="E158" s="22"/>
      <c r="F158" s="22">
        <v>5000</v>
      </c>
      <c r="G158" s="40"/>
      <c r="H158" s="36"/>
      <c r="I158" s="36"/>
      <c r="J158" s="36"/>
      <c r="K158" s="36"/>
      <c r="L158" s="36"/>
      <c r="M158" s="36"/>
      <c r="N158" s="36"/>
    </row>
    <row r="159" spans="1:14" s="3" customFormat="1" ht="15">
      <c r="A159" s="20"/>
      <c r="B159" s="20"/>
      <c r="C159" s="15">
        <v>4300</v>
      </c>
      <c r="D159" s="16" t="s">
        <v>15</v>
      </c>
      <c r="E159" s="22"/>
      <c r="F159" s="22">
        <v>1300</v>
      </c>
      <c r="G159" s="40"/>
      <c r="H159" s="36"/>
      <c r="I159" s="36"/>
      <c r="J159" s="36"/>
      <c r="K159" s="36"/>
      <c r="L159" s="36"/>
      <c r="M159" s="36"/>
      <c r="N159" s="36"/>
    </row>
    <row r="160" spans="1:14" s="3" customFormat="1" ht="15">
      <c r="A160" s="20"/>
      <c r="B160" s="20"/>
      <c r="C160" s="15">
        <v>4410</v>
      </c>
      <c r="D160" s="20" t="s">
        <v>37</v>
      </c>
      <c r="E160" s="22"/>
      <c r="F160" s="22">
        <v>550</v>
      </c>
      <c r="G160" s="40"/>
      <c r="H160" s="36"/>
      <c r="I160" s="36"/>
      <c r="J160" s="36"/>
      <c r="K160" s="36"/>
      <c r="L160" s="36"/>
      <c r="M160" s="36"/>
      <c r="N160" s="36"/>
    </row>
    <row r="161" spans="1:14" s="3" customFormat="1" ht="15">
      <c r="A161" s="20"/>
      <c r="B161" s="20"/>
      <c r="C161" s="15">
        <v>4440</v>
      </c>
      <c r="D161" s="16" t="s">
        <v>54</v>
      </c>
      <c r="E161" s="22"/>
      <c r="F161" s="22">
        <v>14055</v>
      </c>
      <c r="G161" s="40"/>
      <c r="H161" s="36"/>
      <c r="I161" s="36"/>
      <c r="J161" s="36"/>
      <c r="K161" s="36"/>
      <c r="L161" s="36"/>
      <c r="M161" s="36"/>
      <c r="N161" s="36"/>
    </row>
    <row r="162" spans="1:14" s="3" customFormat="1" ht="15">
      <c r="A162" s="20"/>
      <c r="B162" s="15">
        <v>80104</v>
      </c>
      <c r="C162" s="15"/>
      <c r="D162" s="16" t="s">
        <v>55</v>
      </c>
      <c r="E162" s="22"/>
      <c r="F162" s="22">
        <f>F163+F164+F165+F166+F167+F168+F169+F170+F171+F172</f>
        <v>0</v>
      </c>
      <c r="G162" s="40"/>
      <c r="H162" s="36"/>
      <c r="I162" s="36"/>
      <c r="J162" s="36"/>
      <c r="K162" s="36"/>
      <c r="L162" s="36"/>
      <c r="M162" s="36"/>
      <c r="N162" s="36"/>
    </row>
    <row r="163" spans="1:14" s="3" customFormat="1" ht="15" hidden="1">
      <c r="A163" s="20"/>
      <c r="B163" s="15"/>
      <c r="C163" s="15"/>
      <c r="D163" s="16"/>
      <c r="E163" s="22"/>
      <c r="F163" s="22"/>
      <c r="G163" s="40"/>
      <c r="H163" s="36"/>
      <c r="I163" s="36"/>
      <c r="J163" s="36"/>
      <c r="K163" s="36"/>
      <c r="L163" s="36"/>
      <c r="M163" s="36"/>
      <c r="N163" s="36"/>
    </row>
    <row r="164" spans="1:14" s="3" customFormat="1" ht="15" hidden="1">
      <c r="A164" s="20"/>
      <c r="B164" s="15"/>
      <c r="C164" s="15"/>
      <c r="D164" s="16"/>
      <c r="E164" s="22"/>
      <c r="F164" s="22"/>
      <c r="G164" s="40"/>
      <c r="H164" s="36"/>
      <c r="I164" s="36"/>
      <c r="J164" s="36"/>
      <c r="K164" s="36"/>
      <c r="L164" s="36"/>
      <c r="M164" s="36"/>
      <c r="N164" s="36"/>
    </row>
    <row r="165" spans="1:14" s="3" customFormat="1" ht="15" hidden="1">
      <c r="A165" s="20"/>
      <c r="B165" s="15"/>
      <c r="C165" s="15"/>
      <c r="D165" s="16"/>
      <c r="E165" s="22"/>
      <c r="F165" s="22"/>
      <c r="G165" s="40"/>
      <c r="H165" s="36"/>
      <c r="I165" s="36"/>
      <c r="J165" s="36"/>
      <c r="K165" s="36"/>
      <c r="L165" s="36"/>
      <c r="M165" s="36"/>
      <c r="N165" s="36"/>
    </row>
    <row r="166" spans="1:14" s="3" customFormat="1" ht="15" hidden="1">
      <c r="A166" s="20"/>
      <c r="B166" s="15"/>
      <c r="C166" s="15"/>
      <c r="D166" s="16"/>
      <c r="E166" s="22"/>
      <c r="F166" s="22"/>
      <c r="G166" s="40"/>
      <c r="H166" s="36"/>
      <c r="I166" s="36"/>
      <c r="J166" s="36"/>
      <c r="K166" s="36"/>
      <c r="L166" s="36"/>
      <c r="M166" s="36"/>
      <c r="N166" s="36"/>
    </row>
    <row r="167" spans="1:14" s="3" customFormat="1" ht="15" hidden="1">
      <c r="A167" s="20"/>
      <c r="B167" s="15"/>
      <c r="C167" s="15"/>
      <c r="D167" s="16"/>
      <c r="E167" s="22"/>
      <c r="F167" s="22"/>
      <c r="G167" s="40"/>
      <c r="H167" s="36"/>
      <c r="I167" s="36"/>
      <c r="J167" s="36"/>
      <c r="K167" s="36"/>
      <c r="L167" s="36"/>
      <c r="M167" s="36"/>
      <c r="N167" s="36"/>
    </row>
    <row r="168" spans="1:14" s="3" customFormat="1" ht="15" hidden="1">
      <c r="A168" s="20"/>
      <c r="B168" s="15"/>
      <c r="C168" s="15"/>
      <c r="D168" s="16"/>
      <c r="E168" s="22"/>
      <c r="F168" s="22"/>
      <c r="G168" s="40"/>
      <c r="H168" s="36"/>
      <c r="I168" s="36"/>
      <c r="J168" s="36"/>
      <c r="K168" s="36"/>
      <c r="L168" s="36"/>
      <c r="M168" s="36"/>
      <c r="N168" s="36"/>
    </row>
    <row r="169" spans="1:14" s="3" customFormat="1" ht="15">
      <c r="A169" s="20"/>
      <c r="B169" s="15"/>
      <c r="C169" s="15">
        <v>4243</v>
      </c>
      <c r="D169" s="16" t="s">
        <v>53</v>
      </c>
      <c r="E169" s="22"/>
      <c r="F169" s="22">
        <v>0</v>
      </c>
      <c r="G169" s="40"/>
      <c r="H169" s="36"/>
      <c r="I169" s="36"/>
      <c r="J169" s="36"/>
      <c r="K169" s="36"/>
      <c r="L169" s="36"/>
      <c r="M169" s="36"/>
      <c r="N169" s="36"/>
    </row>
    <row r="170" spans="1:14" s="3" customFormat="1" ht="15" hidden="1">
      <c r="A170" s="20"/>
      <c r="B170" s="15"/>
      <c r="C170" s="15"/>
      <c r="D170" s="16"/>
      <c r="E170" s="22"/>
      <c r="F170" s="22"/>
      <c r="G170" s="40"/>
      <c r="H170" s="36"/>
      <c r="I170" s="36"/>
      <c r="J170" s="36"/>
      <c r="K170" s="36"/>
      <c r="L170" s="36"/>
      <c r="M170" s="36"/>
      <c r="N170" s="36"/>
    </row>
    <row r="171" spans="1:14" s="3" customFormat="1" ht="15" hidden="1">
      <c r="A171" s="20"/>
      <c r="B171" s="15"/>
      <c r="C171" s="15"/>
      <c r="D171" s="20"/>
      <c r="E171" s="22"/>
      <c r="F171" s="22"/>
      <c r="G171" s="40"/>
      <c r="H171" s="36"/>
      <c r="I171" s="36"/>
      <c r="J171" s="36"/>
      <c r="K171" s="36"/>
      <c r="L171" s="36"/>
      <c r="M171" s="36"/>
      <c r="N171" s="36"/>
    </row>
    <row r="172" spans="1:14" s="3" customFormat="1" ht="15" hidden="1">
      <c r="A172" s="20"/>
      <c r="B172" s="15"/>
      <c r="C172" s="15"/>
      <c r="D172" s="16"/>
      <c r="E172" s="22"/>
      <c r="F172" s="22"/>
      <c r="G172" s="40"/>
      <c r="H172" s="36"/>
      <c r="I172" s="36"/>
      <c r="J172" s="36"/>
      <c r="K172" s="36"/>
      <c r="L172" s="36"/>
      <c r="M172" s="36"/>
      <c r="N172" s="36"/>
    </row>
    <row r="173" spans="1:14" s="3" customFormat="1" ht="15">
      <c r="A173" s="20"/>
      <c r="B173" s="15">
        <v>80110</v>
      </c>
      <c r="C173" s="15"/>
      <c r="D173" s="16" t="s">
        <v>56</v>
      </c>
      <c r="E173" s="22"/>
      <c r="F173" s="22">
        <f>SUM(F174:F205)</f>
        <v>2264135</v>
      </c>
      <c r="G173" s="44"/>
      <c r="H173" s="36"/>
      <c r="I173" s="36"/>
      <c r="J173" s="36"/>
      <c r="K173" s="36"/>
      <c r="L173" s="36"/>
      <c r="M173" s="36"/>
      <c r="N173" s="36"/>
    </row>
    <row r="174" spans="1:14" s="3" customFormat="1" ht="15">
      <c r="A174" s="20"/>
      <c r="B174" s="15"/>
      <c r="C174" s="15">
        <v>3020</v>
      </c>
      <c r="D174" s="16" t="s">
        <v>106</v>
      </c>
      <c r="E174" s="22"/>
      <c r="F174" s="22">
        <v>132671</v>
      </c>
      <c r="G174" s="40"/>
      <c r="H174" s="36"/>
      <c r="I174" s="36"/>
      <c r="J174" s="36"/>
      <c r="K174" s="36"/>
      <c r="L174" s="36"/>
      <c r="M174" s="36"/>
      <c r="N174" s="36"/>
    </row>
    <row r="175" spans="1:14" s="3" customFormat="1" ht="15">
      <c r="A175" s="20"/>
      <c r="B175" s="15"/>
      <c r="C175" s="15">
        <v>4010</v>
      </c>
      <c r="D175" s="16" t="s">
        <v>39</v>
      </c>
      <c r="E175" s="22"/>
      <c r="F175" s="22">
        <v>1329514</v>
      </c>
      <c r="G175" s="40"/>
      <c r="H175" s="36"/>
      <c r="I175" s="36"/>
      <c r="J175" s="36"/>
      <c r="K175" s="36"/>
      <c r="L175" s="36"/>
      <c r="M175" s="36"/>
      <c r="N175" s="36"/>
    </row>
    <row r="176" spans="1:14" s="3" customFormat="1" ht="15">
      <c r="A176" s="20"/>
      <c r="B176" s="15"/>
      <c r="C176" s="15">
        <v>4040</v>
      </c>
      <c r="D176" s="16" t="s">
        <v>52</v>
      </c>
      <c r="E176" s="22"/>
      <c r="F176" s="22">
        <v>111755</v>
      </c>
      <c r="G176" s="40"/>
      <c r="H176" s="36"/>
      <c r="I176" s="36"/>
      <c r="J176" s="36"/>
      <c r="K176" s="36"/>
      <c r="L176" s="36"/>
      <c r="M176" s="36"/>
      <c r="N176" s="36"/>
    </row>
    <row r="177" spans="1:14" s="3" customFormat="1" ht="15">
      <c r="A177" s="20"/>
      <c r="B177" s="15"/>
      <c r="C177" s="15">
        <v>4110</v>
      </c>
      <c r="D177" s="16" t="s">
        <v>32</v>
      </c>
      <c r="E177" s="22"/>
      <c r="F177" s="22">
        <v>273168</v>
      </c>
      <c r="G177" s="40"/>
      <c r="H177" s="36"/>
      <c r="I177" s="36"/>
      <c r="J177" s="36"/>
      <c r="K177" s="36"/>
      <c r="L177" s="36"/>
      <c r="M177" s="36"/>
      <c r="N177" s="36"/>
    </row>
    <row r="178" spans="1:14" s="3" customFormat="1" ht="15">
      <c r="A178" s="20"/>
      <c r="B178" s="15"/>
      <c r="C178" s="15">
        <v>4118</v>
      </c>
      <c r="D178" s="16" t="s">
        <v>32</v>
      </c>
      <c r="E178" s="22"/>
      <c r="F178" s="22">
        <v>2040</v>
      </c>
      <c r="G178" s="40"/>
      <c r="H178" s="36"/>
      <c r="I178" s="36"/>
      <c r="J178" s="36"/>
      <c r="K178" s="36"/>
      <c r="L178" s="36"/>
      <c r="M178" s="36"/>
      <c r="N178" s="36"/>
    </row>
    <row r="179" spans="1:14" s="3" customFormat="1" ht="15">
      <c r="A179" s="20"/>
      <c r="B179" s="15"/>
      <c r="C179" s="15">
        <v>4119</v>
      </c>
      <c r="D179" s="16" t="s">
        <v>32</v>
      </c>
      <c r="E179" s="22"/>
      <c r="F179" s="22">
        <v>680</v>
      </c>
      <c r="G179" s="40"/>
      <c r="H179" s="36"/>
      <c r="I179" s="36"/>
      <c r="J179" s="36"/>
      <c r="K179" s="36"/>
      <c r="L179" s="36"/>
      <c r="M179" s="36"/>
      <c r="N179" s="36"/>
    </row>
    <row r="180" spans="1:14" s="3" customFormat="1" ht="15">
      <c r="A180" s="15"/>
      <c r="B180" s="15"/>
      <c r="C180" s="15">
        <v>4120</v>
      </c>
      <c r="D180" s="16" t="s">
        <v>33</v>
      </c>
      <c r="E180" s="22"/>
      <c r="F180" s="22">
        <v>38331</v>
      </c>
      <c r="G180" s="40"/>
      <c r="H180" s="36"/>
      <c r="I180" s="36"/>
      <c r="J180" s="36"/>
      <c r="K180" s="36"/>
      <c r="L180" s="36"/>
      <c r="M180" s="36"/>
      <c r="N180" s="36"/>
    </row>
    <row r="181" spans="1:14" s="3" customFormat="1" ht="15">
      <c r="A181" s="15"/>
      <c r="B181" s="15"/>
      <c r="C181" s="15">
        <v>4128</v>
      </c>
      <c r="D181" s="16" t="s">
        <v>33</v>
      </c>
      <c r="E181" s="22"/>
      <c r="F181" s="22">
        <v>286</v>
      </c>
      <c r="G181" s="40"/>
      <c r="H181" s="36"/>
      <c r="I181" s="36"/>
      <c r="J181" s="36"/>
      <c r="K181" s="36"/>
      <c r="L181" s="36"/>
      <c r="M181" s="36"/>
      <c r="N181" s="36"/>
    </row>
    <row r="182" spans="1:14" s="3" customFormat="1" ht="15">
      <c r="A182" s="15"/>
      <c r="B182" s="15"/>
      <c r="C182" s="15">
        <v>4129</v>
      </c>
      <c r="D182" s="16" t="s">
        <v>33</v>
      </c>
      <c r="E182" s="22"/>
      <c r="F182" s="22">
        <v>95</v>
      </c>
      <c r="G182" s="40"/>
      <c r="H182" s="36"/>
      <c r="I182" s="36"/>
      <c r="J182" s="36"/>
      <c r="K182" s="36"/>
      <c r="L182" s="36"/>
      <c r="M182" s="36"/>
      <c r="N182" s="36"/>
    </row>
    <row r="183" spans="1:14" s="3" customFormat="1" ht="15">
      <c r="A183" s="15"/>
      <c r="B183" s="15"/>
      <c r="C183" s="15">
        <v>4170</v>
      </c>
      <c r="D183" s="16" t="s">
        <v>113</v>
      </c>
      <c r="E183" s="22"/>
      <c r="F183" s="22">
        <v>3000</v>
      </c>
      <c r="G183" s="40"/>
      <c r="H183" s="36"/>
      <c r="I183" s="36"/>
      <c r="J183" s="36"/>
      <c r="K183" s="36"/>
      <c r="L183" s="36"/>
      <c r="M183" s="36"/>
      <c r="N183" s="36"/>
    </row>
    <row r="184" spans="1:14" s="3" customFormat="1" ht="15">
      <c r="A184" s="15"/>
      <c r="B184" s="15"/>
      <c r="C184" s="15">
        <v>4178</v>
      </c>
      <c r="D184" s="16" t="s">
        <v>113</v>
      </c>
      <c r="E184" s="22"/>
      <c r="F184" s="22">
        <v>11684</v>
      </c>
      <c r="G184" s="40"/>
      <c r="H184" s="36"/>
      <c r="I184" s="36"/>
      <c r="J184" s="36"/>
      <c r="K184" s="36"/>
      <c r="L184" s="36"/>
      <c r="M184" s="36"/>
      <c r="N184" s="36"/>
    </row>
    <row r="185" spans="1:14" s="3" customFormat="1" ht="15">
      <c r="A185" s="15"/>
      <c r="B185" s="15"/>
      <c r="C185" s="15">
        <v>4179</v>
      </c>
      <c r="D185" s="16" t="s">
        <v>113</v>
      </c>
      <c r="E185" s="22"/>
      <c r="F185" s="22">
        <v>3895</v>
      </c>
      <c r="G185" s="40"/>
      <c r="H185" s="36"/>
      <c r="I185" s="36"/>
      <c r="J185" s="36"/>
      <c r="K185" s="36"/>
      <c r="L185" s="36"/>
      <c r="M185" s="36"/>
      <c r="N185" s="36"/>
    </row>
    <row r="186" spans="1:14" s="3" customFormat="1" ht="15">
      <c r="A186" s="15"/>
      <c r="B186" s="15"/>
      <c r="C186" s="15">
        <v>4210</v>
      </c>
      <c r="D186" s="16" t="s">
        <v>14</v>
      </c>
      <c r="E186" s="22"/>
      <c r="F186" s="22">
        <v>128000</v>
      </c>
      <c r="G186" s="40"/>
      <c r="H186" s="36"/>
      <c r="I186" s="36"/>
      <c r="J186" s="36"/>
      <c r="K186" s="36"/>
      <c r="L186" s="36"/>
      <c r="M186" s="36"/>
      <c r="N186" s="36"/>
    </row>
    <row r="187" spans="1:14" s="3" customFormat="1" ht="15">
      <c r="A187" s="15"/>
      <c r="B187" s="15"/>
      <c r="C187" s="15">
        <v>4218</v>
      </c>
      <c r="D187" s="16" t="s">
        <v>14</v>
      </c>
      <c r="E187" s="22"/>
      <c r="F187" s="22">
        <v>6641</v>
      </c>
      <c r="G187" s="40"/>
      <c r="H187" s="36"/>
      <c r="I187" s="36"/>
      <c r="J187" s="36"/>
      <c r="K187" s="36"/>
      <c r="L187" s="36"/>
      <c r="M187" s="36"/>
      <c r="N187" s="36"/>
    </row>
    <row r="188" spans="1:14" s="3" customFormat="1" ht="15">
      <c r="A188" s="15"/>
      <c r="B188" s="15"/>
      <c r="C188" s="15">
        <v>4219</v>
      </c>
      <c r="D188" s="16" t="s">
        <v>14</v>
      </c>
      <c r="E188" s="22"/>
      <c r="F188" s="22">
        <v>2214</v>
      </c>
      <c r="G188" s="40"/>
      <c r="H188" s="36"/>
      <c r="I188" s="36"/>
      <c r="J188" s="36"/>
      <c r="K188" s="36"/>
      <c r="L188" s="36"/>
      <c r="M188" s="36"/>
      <c r="N188" s="36"/>
    </row>
    <row r="189" spans="1:14" s="3" customFormat="1" ht="15">
      <c r="A189" s="15"/>
      <c r="B189" s="15"/>
      <c r="C189" s="15">
        <v>4240</v>
      </c>
      <c r="D189" s="16" t="s">
        <v>53</v>
      </c>
      <c r="E189" s="22"/>
      <c r="F189" s="22">
        <v>20000</v>
      </c>
      <c r="G189" s="40"/>
      <c r="H189" s="36"/>
      <c r="I189" s="36"/>
      <c r="J189" s="36"/>
      <c r="K189" s="36"/>
      <c r="L189" s="36"/>
      <c r="M189" s="36"/>
      <c r="N189" s="36"/>
    </row>
    <row r="190" spans="1:14" s="3" customFormat="1" ht="15">
      <c r="A190" s="15"/>
      <c r="B190" s="15"/>
      <c r="C190" s="15">
        <v>4248</v>
      </c>
      <c r="D190" s="16" t="s">
        <v>53</v>
      </c>
      <c r="E190" s="22"/>
      <c r="F190" s="22">
        <v>17104</v>
      </c>
      <c r="G190" s="40"/>
      <c r="H190" s="36"/>
      <c r="I190" s="36"/>
      <c r="J190" s="36"/>
      <c r="K190" s="36"/>
      <c r="L190" s="36"/>
      <c r="M190" s="36"/>
      <c r="N190" s="36"/>
    </row>
    <row r="191" spans="1:14" s="3" customFormat="1" ht="15">
      <c r="A191" s="15"/>
      <c r="B191" s="15"/>
      <c r="C191" s="15">
        <v>4249</v>
      </c>
      <c r="D191" s="16" t="s">
        <v>53</v>
      </c>
      <c r="E191" s="22"/>
      <c r="F191" s="22">
        <v>5701</v>
      </c>
      <c r="G191" s="40"/>
      <c r="H191" s="36"/>
      <c r="I191" s="36"/>
      <c r="J191" s="36"/>
      <c r="K191" s="36"/>
      <c r="L191" s="36"/>
      <c r="M191" s="36"/>
      <c r="N191" s="36"/>
    </row>
    <row r="192" spans="1:14" s="3" customFormat="1" ht="15">
      <c r="A192" s="15"/>
      <c r="B192" s="15"/>
      <c r="C192" s="15">
        <v>4260</v>
      </c>
      <c r="D192" s="16" t="s">
        <v>24</v>
      </c>
      <c r="E192" s="22"/>
      <c r="F192" s="22">
        <v>18500</v>
      </c>
      <c r="G192" s="40"/>
      <c r="H192" s="36"/>
      <c r="I192" s="36"/>
      <c r="J192" s="36"/>
      <c r="K192" s="36"/>
      <c r="L192" s="36"/>
      <c r="M192" s="36"/>
      <c r="N192" s="36"/>
    </row>
    <row r="193" spans="1:14" s="3" customFormat="1" ht="15" hidden="1">
      <c r="A193" s="15"/>
      <c r="B193" s="15"/>
      <c r="C193" s="15"/>
      <c r="D193" s="16"/>
      <c r="E193" s="22"/>
      <c r="F193" s="22">
        <v>0</v>
      </c>
      <c r="G193" s="40"/>
      <c r="H193" s="36"/>
      <c r="I193" s="36"/>
      <c r="J193" s="36"/>
      <c r="K193" s="36"/>
      <c r="L193" s="36"/>
      <c r="M193" s="36"/>
      <c r="N193" s="36"/>
    </row>
    <row r="194" spans="1:14" s="3" customFormat="1" ht="15">
      <c r="A194" s="15"/>
      <c r="B194" s="15"/>
      <c r="C194" s="15">
        <v>4270</v>
      </c>
      <c r="D194" s="16" t="s">
        <v>25</v>
      </c>
      <c r="E194" s="22"/>
      <c r="F194" s="22">
        <v>15000</v>
      </c>
      <c r="G194" s="40"/>
      <c r="H194" s="36"/>
      <c r="I194" s="36"/>
      <c r="J194" s="36"/>
      <c r="K194" s="36"/>
      <c r="L194" s="36"/>
      <c r="M194" s="36"/>
      <c r="N194" s="36"/>
    </row>
    <row r="195" spans="1:14" s="3" customFormat="1" ht="15">
      <c r="A195" s="15"/>
      <c r="B195" s="15"/>
      <c r="C195" s="15">
        <v>4300</v>
      </c>
      <c r="D195" s="16" t="s">
        <v>15</v>
      </c>
      <c r="E195" s="22"/>
      <c r="F195" s="22">
        <v>25000</v>
      </c>
      <c r="G195" s="40"/>
      <c r="H195" s="36"/>
      <c r="I195" s="36"/>
      <c r="J195" s="36"/>
      <c r="K195" s="36"/>
      <c r="L195" s="36"/>
      <c r="M195" s="36"/>
      <c r="N195" s="36"/>
    </row>
    <row r="196" spans="1:14" s="3" customFormat="1" ht="15">
      <c r="A196" s="15"/>
      <c r="B196" s="15"/>
      <c r="C196" s="15">
        <v>4308</v>
      </c>
      <c r="D196" s="16" t="s">
        <v>15</v>
      </c>
      <c r="E196" s="22"/>
      <c r="F196" s="22">
        <v>10635</v>
      </c>
      <c r="G196" s="40"/>
      <c r="H196" s="36"/>
      <c r="I196" s="36"/>
      <c r="J196" s="36"/>
      <c r="K196" s="36"/>
      <c r="L196" s="36"/>
      <c r="M196" s="36"/>
      <c r="N196" s="36"/>
    </row>
    <row r="197" spans="1:14" s="3" customFormat="1" ht="15">
      <c r="A197" s="15"/>
      <c r="B197" s="15"/>
      <c r="C197" s="15">
        <v>4309</v>
      </c>
      <c r="D197" s="16" t="s">
        <v>15</v>
      </c>
      <c r="E197" s="22"/>
      <c r="F197" s="22">
        <v>3545</v>
      </c>
      <c r="G197" s="40"/>
      <c r="H197" s="36"/>
      <c r="I197" s="36"/>
      <c r="J197" s="36"/>
      <c r="K197" s="36"/>
      <c r="L197" s="36"/>
      <c r="M197" s="36"/>
      <c r="N197" s="36"/>
    </row>
    <row r="198" spans="1:14" s="3" customFormat="1" ht="15">
      <c r="A198" s="15"/>
      <c r="B198" s="15"/>
      <c r="C198" s="15">
        <v>4350</v>
      </c>
      <c r="D198" s="16" t="s">
        <v>114</v>
      </c>
      <c r="E198" s="22"/>
      <c r="F198" s="22">
        <v>2500</v>
      </c>
      <c r="G198" s="40"/>
      <c r="H198" s="36"/>
      <c r="I198" s="36"/>
      <c r="J198" s="36"/>
      <c r="K198" s="36"/>
      <c r="L198" s="36"/>
      <c r="M198" s="36"/>
      <c r="N198" s="36"/>
    </row>
    <row r="199" spans="1:14" s="3" customFormat="1" ht="15">
      <c r="A199" s="15"/>
      <c r="B199" s="15"/>
      <c r="C199" s="15">
        <v>4410</v>
      </c>
      <c r="D199" s="16" t="s">
        <v>37</v>
      </c>
      <c r="E199" s="22"/>
      <c r="F199" s="22">
        <v>8000</v>
      </c>
      <c r="G199" s="40"/>
      <c r="H199" s="36"/>
      <c r="I199" s="36"/>
      <c r="J199" s="36"/>
      <c r="K199" s="36"/>
      <c r="L199" s="36"/>
      <c r="M199" s="36"/>
      <c r="N199" s="36"/>
    </row>
    <row r="200" spans="1:14" s="3" customFormat="1" ht="15">
      <c r="A200" s="15"/>
      <c r="B200" s="15"/>
      <c r="C200" s="15">
        <v>4418</v>
      </c>
      <c r="D200" s="16" t="s">
        <v>37</v>
      </c>
      <c r="E200" s="22"/>
      <c r="F200" s="22">
        <v>450</v>
      </c>
      <c r="G200" s="40"/>
      <c r="H200" s="36"/>
      <c r="I200" s="36"/>
      <c r="J200" s="36"/>
      <c r="K200" s="36"/>
      <c r="L200" s="36"/>
      <c r="M200" s="36"/>
      <c r="N200" s="36"/>
    </row>
    <row r="201" spans="1:14" s="3" customFormat="1" ht="15">
      <c r="A201" s="15"/>
      <c r="B201" s="15"/>
      <c r="C201" s="15">
        <v>4419</v>
      </c>
      <c r="D201" s="16" t="s">
        <v>37</v>
      </c>
      <c r="E201" s="22"/>
      <c r="F201" s="22">
        <v>150</v>
      </c>
      <c r="G201" s="40"/>
      <c r="H201" s="36"/>
      <c r="I201" s="36"/>
      <c r="J201" s="36"/>
      <c r="K201" s="36"/>
      <c r="L201" s="36"/>
      <c r="M201" s="36"/>
      <c r="N201" s="36"/>
    </row>
    <row r="202" spans="1:14" s="3" customFormat="1" ht="15">
      <c r="A202" s="15"/>
      <c r="B202" s="15"/>
      <c r="C202" s="15">
        <v>4430</v>
      </c>
      <c r="D202" s="16" t="s">
        <v>89</v>
      </c>
      <c r="E202" s="22"/>
      <c r="F202" s="22">
        <v>3000</v>
      </c>
      <c r="G202" s="40"/>
      <c r="H202" s="36"/>
      <c r="I202" s="36"/>
      <c r="J202" s="36"/>
      <c r="K202" s="36"/>
      <c r="L202" s="36"/>
      <c r="M202" s="36"/>
      <c r="N202" s="36"/>
    </row>
    <row r="203" spans="1:14" s="3" customFormat="1" ht="15">
      <c r="A203" s="15"/>
      <c r="B203" s="15"/>
      <c r="C203" s="15">
        <v>4440</v>
      </c>
      <c r="D203" s="16" t="s">
        <v>54</v>
      </c>
      <c r="E203" s="22"/>
      <c r="F203" s="22">
        <v>90576</v>
      </c>
      <c r="G203" s="40"/>
      <c r="H203" s="36"/>
      <c r="I203" s="36"/>
      <c r="J203" s="36"/>
      <c r="K203" s="36"/>
      <c r="L203" s="36"/>
      <c r="M203" s="36"/>
      <c r="N203" s="36"/>
    </row>
    <row r="204" spans="1:14" s="3" customFormat="1" ht="15" hidden="1">
      <c r="A204" s="15"/>
      <c r="B204" s="15"/>
      <c r="C204" s="15"/>
      <c r="D204" s="16"/>
      <c r="E204" s="22"/>
      <c r="F204" s="22">
        <v>0</v>
      </c>
      <c r="G204" s="40"/>
      <c r="H204" s="36"/>
      <c r="I204" s="36"/>
      <c r="J204" s="36"/>
      <c r="K204" s="36"/>
      <c r="L204" s="36"/>
      <c r="M204" s="36"/>
      <c r="N204" s="36"/>
    </row>
    <row r="205" spans="1:14" s="3" customFormat="1" ht="15">
      <c r="A205" s="15"/>
      <c r="B205" s="15"/>
      <c r="C205" s="15">
        <v>6060</v>
      </c>
      <c r="D205" s="16" t="s">
        <v>42</v>
      </c>
      <c r="E205" s="22"/>
      <c r="F205" s="22">
        <v>0</v>
      </c>
      <c r="G205" s="40"/>
      <c r="H205" s="36"/>
      <c r="I205" s="36"/>
      <c r="J205" s="36"/>
      <c r="K205" s="36"/>
      <c r="L205" s="36"/>
      <c r="M205" s="36"/>
      <c r="N205" s="36"/>
    </row>
    <row r="206" spans="1:14" s="3" customFormat="1" ht="15">
      <c r="A206" s="15"/>
      <c r="B206" s="15">
        <v>80113</v>
      </c>
      <c r="C206" s="15"/>
      <c r="D206" s="16" t="s">
        <v>57</v>
      </c>
      <c r="E206" s="22"/>
      <c r="F206" s="22">
        <f>F207</f>
        <v>647600</v>
      </c>
      <c r="G206" s="40"/>
      <c r="H206" s="36"/>
      <c r="I206" s="36"/>
      <c r="J206" s="36"/>
      <c r="K206" s="36"/>
      <c r="L206" s="36"/>
      <c r="M206" s="36"/>
      <c r="N206" s="36"/>
    </row>
    <row r="207" spans="1:14" s="3" customFormat="1" ht="15">
      <c r="A207" s="15"/>
      <c r="B207" s="15"/>
      <c r="C207" s="15">
        <v>4300</v>
      </c>
      <c r="D207" s="16" t="s">
        <v>15</v>
      </c>
      <c r="E207" s="22"/>
      <c r="F207" s="22">
        <v>647600</v>
      </c>
      <c r="G207" s="40"/>
      <c r="H207" s="36"/>
      <c r="I207" s="36"/>
      <c r="J207" s="36"/>
      <c r="K207" s="36"/>
      <c r="L207" s="36"/>
      <c r="M207" s="36"/>
      <c r="N207" s="36"/>
    </row>
    <row r="208" spans="1:14" s="3" customFormat="1" ht="15">
      <c r="A208" s="15"/>
      <c r="B208" s="15">
        <v>80114</v>
      </c>
      <c r="C208" s="15"/>
      <c r="D208" s="16" t="s">
        <v>58</v>
      </c>
      <c r="E208" s="22"/>
      <c r="F208" s="22">
        <f>F209+F210+F211+F212+F214+F216+F218+F219+F220+F217+F215</f>
        <v>287217</v>
      </c>
      <c r="G208" s="40"/>
      <c r="H208" s="36"/>
      <c r="I208" s="36"/>
      <c r="J208" s="36"/>
      <c r="K208" s="36"/>
      <c r="L208" s="36"/>
      <c r="M208" s="36"/>
      <c r="N208" s="36"/>
    </row>
    <row r="209" spans="1:14" s="3" customFormat="1" ht="15">
      <c r="A209" s="15"/>
      <c r="B209" s="15"/>
      <c r="C209" s="15">
        <v>4010</v>
      </c>
      <c r="D209" s="16" t="s">
        <v>39</v>
      </c>
      <c r="E209" s="22"/>
      <c r="F209" s="22">
        <v>179375</v>
      </c>
      <c r="G209" s="40"/>
      <c r="H209" s="36"/>
      <c r="I209" s="36"/>
      <c r="J209" s="36"/>
      <c r="K209" s="36"/>
      <c r="L209" s="36"/>
      <c r="M209" s="36"/>
      <c r="N209" s="36"/>
    </row>
    <row r="210" spans="1:14" s="3" customFormat="1" ht="15">
      <c r="A210" s="15"/>
      <c r="B210" s="15"/>
      <c r="C210" s="15">
        <v>4040</v>
      </c>
      <c r="D210" s="16" t="s">
        <v>52</v>
      </c>
      <c r="E210" s="22"/>
      <c r="F210" s="22">
        <v>14395</v>
      </c>
      <c r="G210" s="40"/>
      <c r="H210" s="36"/>
      <c r="I210" s="36"/>
      <c r="J210" s="36"/>
      <c r="K210" s="36"/>
      <c r="L210" s="36"/>
      <c r="M210" s="36"/>
      <c r="N210" s="36"/>
    </row>
    <row r="211" spans="1:14" s="3" customFormat="1" ht="15">
      <c r="A211" s="15"/>
      <c r="B211" s="15"/>
      <c r="C211" s="15">
        <v>4110</v>
      </c>
      <c r="D211" s="16" t="s">
        <v>32</v>
      </c>
      <c r="E211" s="22"/>
      <c r="F211" s="22">
        <v>33832</v>
      </c>
      <c r="G211" s="40"/>
      <c r="H211" s="36"/>
      <c r="I211" s="36"/>
      <c r="J211" s="36"/>
      <c r="K211" s="36"/>
      <c r="L211" s="36"/>
      <c r="M211" s="36"/>
      <c r="N211" s="36"/>
    </row>
    <row r="212" spans="1:14" s="3" customFormat="1" ht="15">
      <c r="A212" s="15"/>
      <c r="B212" s="15"/>
      <c r="C212" s="15">
        <v>4120</v>
      </c>
      <c r="D212" s="16" t="s">
        <v>33</v>
      </c>
      <c r="E212" s="22"/>
      <c r="F212" s="22">
        <v>4747</v>
      </c>
      <c r="G212" s="40"/>
      <c r="H212" s="36"/>
      <c r="I212" s="36"/>
      <c r="J212" s="36"/>
      <c r="K212" s="36"/>
      <c r="L212" s="36"/>
      <c r="M212" s="36"/>
      <c r="N212" s="36"/>
    </row>
    <row r="213" spans="1:14" s="3" customFormat="1" ht="15">
      <c r="A213" s="15"/>
      <c r="B213" s="15"/>
      <c r="C213" s="15">
        <v>4170</v>
      </c>
      <c r="D213" s="16" t="s">
        <v>113</v>
      </c>
      <c r="E213" s="22"/>
      <c r="F213" s="22">
        <v>0</v>
      </c>
      <c r="G213" s="40"/>
      <c r="H213" s="36"/>
      <c r="I213" s="36"/>
      <c r="J213" s="36"/>
      <c r="K213" s="36"/>
      <c r="L213" s="36"/>
      <c r="M213" s="36"/>
      <c r="N213" s="36"/>
    </row>
    <row r="214" spans="1:14" s="3" customFormat="1" ht="15">
      <c r="A214" s="15"/>
      <c r="B214" s="15"/>
      <c r="C214" s="15">
        <v>4210</v>
      </c>
      <c r="D214" s="16" t="s">
        <v>14</v>
      </c>
      <c r="E214" s="22"/>
      <c r="F214" s="22">
        <v>19000</v>
      </c>
      <c r="G214" s="40"/>
      <c r="H214" s="36"/>
      <c r="I214" s="36"/>
      <c r="J214" s="36"/>
      <c r="K214" s="36"/>
      <c r="L214" s="36"/>
      <c r="M214" s="36"/>
      <c r="N214" s="36"/>
    </row>
    <row r="215" spans="1:14" s="3" customFormat="1" ht="15">
      <c r="A215" s="15"/>
      <c r="B215" s="15"/>
      <c r="C215" s="15">
        <v>4270</v>
      </c>
      <c r="D215" s="16" t="s">
        <v>25</v>
      </c>
      <c r="E215" s="22"/>
      <c r="F215" s="22">
        <v>3000</v>
      </c>
      <c r="G215" s="40"/>
      <c r="H215" s="36"/>
      <c r="I215" s="36"/>
      <c r="J215" s="36"/>
      <c r="K215" s="36"/>
      <c r="L215" s="36"/>
      <c r="M215" s="36"/>
      <c r="N215" s="36"/>
    </row>
    <row r="216" spans="1:14" s="3" customFormat="1" ht="15">
      <c r="A216" s="15"/>
      <c r="B216" s="15"/>
      <c r="C216" s="15">
        <v>4300</v>
      </c>
      <c r="D216" s="16" t="s">
        <v>15</v>
      </c>
      <c r="E216" s="22"/>
      <c r="F216" s="22">
        <v>22000</v>
      </c>
      <c r="G216" s="40"/>
      <c r="H216" s="36"/>
      <c r="I216" s="36"/>
      <c r="J216" s="36"/>
      <c r="K216" s="36"/>
      <c r="L216" s="36"/>
      <c r="M216" s="36"/>
      <c r="N216" s="36"/>
    </row>
    <row r="217" spans="1:14" s="3" customFormat="1" ht="15">
      <c r="A217" s="15"/>
      <c r="B217" s="15"/>
      <c r="C217" s="15">
        <v>4350</v>
      </c>
      <c r="D217" s="16" t="s">
        <v>114</v>
      </c>
      <c r="E217" s="22"/>
      <c r="F217" s="22">
        <v>2000</v>
      </c>
      <c r="G217" s="40"/>
      <c r="H217" s="36"/>
      <c r="I217" s="36"/>
      <c r="J217" s="36"/>
      <c r="K217" s="36"/>
      <c r="L217" s="36"/>
      <c r="M217" s="36"/>
      <c r="N217" s="36"/>
    </row>
    <row r="218" spans="1:14" s="3" customFormat="1" ht="15">
      <c r="A218" s="15"/>
      <c r="B218" s="15"/>
      <c r="C218" s="15">
        <v>4410</v>
      </c>
      <c r="D218" s="16" t="s">
        <v>37</v>
      </c>
      <c r="E218" s="22"/>
      <c r="F218" s="22">
        <v>5500</v>
      </c>
      <c r="G218" s="40"/>
      <c r="H218" s="36"/>
      <c r="I218" s="36"/>
      <c r="J218" s="36"/>
      <c r="K218" s="36"/>
      <c r="L218" s="36"/>
      <c r="M218" s="36"/>
      <c r="N218" s="36"/>
    </row>
    <row r="219" spans="1:14" s="3" customFormat="1" ht="15">
      <c r="A219" s="15"/>
      <c r="B219" s="15"/>
      <c r="C219" s="15">
        <v>4440</v>
      </c>
      <c r="D219" s="16" t="s">
        <v>54</v>
      </c>
      <c r="E219" s="22"/>
      <c r="F219" s="22">
        <v>3368</v>
      </c>
      <c r="G219" s="40"/>
      <c r="H219" s="36"/>
      <c r="I219" s="36"/>
      <c r="J219" s="36"/>
      <c r="K219" s="36"/>
      <c r="L219" s="36"/>
      <c r="M219" s="36"/>
      <c r="N219" s="36"/>
    </row>
    <row r="220" spans="1:14" s="3" customFormat="1" ht="15">
      <c r="A220" s="15"/>
      <c r="B220" s="15"/>
      <c r="C220" s="15">
        <v>6060</v>
      </c>
      <c r="D220" s="16" t="s">
        <v>42</v>
      </c>
      <c r="E220" s="22"/>
      <c r="F220" s="22">
        <v>0</v>
      </c>
      <c r="G220" s="40"/>
      <c r="H220" s="36"/>
      <c r="I220" s="36"/>
      <c r="J220" s="36"/>
      <c r="K220" s="36"/>
      <c r="L220" s="36"/>
      <c r="M220" s="36"/>
      <c r="N220" s="36"/>
    </row>
    <row r="221" spans="1:14" s="3" customFormat="1" ht="15">
      <c r="A221" s="15"/>
      <c r="B221" s="15">
        <v>80146</v>
      </c>
      <c r="C221" s="15"/>
      <c r="D221" s="16" t="s">
        <v>59</v>
      </c>
      <c r="E221" s="22"/>
      <c r="F221" s="22">
        <f>F222</f>
        <v>40331</v>
      </c>
      <c r="G221" s="40"/>
      <c r="H221" s="36"/>
      <c r="I221" s="36"/>
      <c r="J221" s="36"/>
      <c r="K221" s="36"/>
      <c r="L221" s="36"/>
      <c r="M221" s="36"/>
      <c r="N221" s="36"/>
    </row>
    <row r="222" spans="1:14" s="3" customFormat="1" ht="15">
      <c r="A222" s="15"/>
      <c r="B222" s="15"/>
      <c r="C222" s="15">
        <v>4300</v>
      </c>
      <c r="D222" s="16" t="s">
        <v>15</v>
      </c>
      <c r="E222" s="22"/>
      <c r="F222" s="22">
        <v>40331</v>
      </c>
      <c r="G222" s="40"/>
      <c r="H222" s="36"/>
      <c r="I222" s="36"/>
      <c r="J222" s="36"/>
      <c r="K222" s="36"/>
      <c r="L222" s="36"/>
      <c r="M222" s="36"/>
      <c r="N222" s="36"/>
    </row>
    <row r="223" spans="1:14" s="3" customFormat="1" ht="15" hidden="1">
      <c r="A223" s="15"/>
      <c r="B223" s="15"/>
      <c r="C223" s="15"/>
      <c r="D223" s="16"/>
      <c r="E223" s="22"/>
      <c r="F223" s="22"/>
      <c r="G223" s="40"/>
      <c r="H223" s="36"/>
      <c r="I223" s="36"/>
      <c r="J223" s="36"/>
      <c r="K223" s="36"/>
      <c r="L223" s="36"/>
      <c r="M223" s="36"/>
      <c r="N223" s="36"/>
    </row>
    <row r="224" spans="1:14" s="3" customFormat="1" ht="15">
      <c r="A224" s="15"/>
      <c r="B224" s="15">
        <v>80195</v>
      </c>
      <c r="C224" s="15"/>
      <c r="D224" s="16" t="s">
        <v>10</v>
      </c>
      <c r="E224" s="22"/>
      <c r="F224" s="22">
        <f>F225</f>
        <v>41000</v>
      </c>
      <c r="G224" s="40"/>
      <c r="H224" s="36"/>
      <c r="I224" s="36"/>
      <c r="J224" s="36"/>
      <c r="K224" s="36"/>
      <c r="L224" s="36"/>
      <c r="M224" s="36"/>
      <c r="N224" s="36"/>
    </row>
    <row r="225" spans="1:14" s="3" customFormat="1" ht="15">
      <c r="A225" s="15"/>
      <c r="B225" s="15"/>
      <c r="C225" s="15">
        <v>4440</v>
      </c>
      <c r="D225" s="16" t="s">
        <v>41</v>
      </c>
      <c r="E225" s="22"/>
      <c r="F225" s="22">
        <v>41000</v>
      </c>
      <c r="G225" s="40"/>
      <c r="H225" s="36"/>
      <c r="I225" s="36"/>
      <c r="J225" s="36"/>
      <c r="K225" s="36"/>
      <c r="L225" s="36"/>
      <c r="M225" s="36"/>
      <c r="N225" s="36"/>
    </row>
    <row r="226" spans="1:14" s="3" customFormat="1" ht="15.75">
      <c r="A226" s="21">
        <v>851</v>
      </c>
      <c r="B226" s="8"/>
      <c r="C226" s="8"/>
      <c r="D226" s="4" t="s">
        <v>60</v>
      </c>
      <c r="E226" s="23"/>
      <c r="F226" s="23">
        <f>F229+F235+F227</f>
        <v>205980</v>
      </c>
      <c r="G226" s="41"/>
      <c r="H226" s="36"/>
      <c r="I226" s="36"/>
      <c r="J226" s="36"/>
      <c r="K226" s="36"/>
      <c r="L226" s="36"/>
      <c r="M226" s="36"/>
      <c r="N226" s="36"/>
    </row>
    <row r="227" spans="1:14" s="3" customFormat="1" ht="15.75">
      <c r="A227" s="33"/>
      <c r="B227" s="34">
        <v>85121</v>
      </c>
      <c r="C227" s="34"/>
      <c r="D227" s="25" t="s">
        <v>137</v>
      </c>
      <c r="E227" s="35"/>
      <c r="F227" s="35">
        <f>F228</f>
        <v>79980</v>
      </c>
      <c r="G227" s="40"/>
      <c r="H227" s="36"/>
      <c r="I227" s="36"/>
      <c r="J227" s="36"/>
      <c r="K227" s="36"/>
      <c r="L227" s="36"/>
      <c r="M227" s="36"/>
      <c r="N227" s="36"/>
    </row>
    <row r="228" spans="1:14" s="3" customFormat="1" ht="15.75">
      <c r="A228" s="33"/>
      <c r="B228" s="34"/>
      <c r="C228" s="34">
        <v>6050</v>
      </c>
      <c r="D228" s="16" t="s">
        <v>7</v>
      </c>
      <c r="E228" s="35"/>
      <c r="F228" s="35">
        <v>79980</v>
      </c>
      <c r="G228" s="40"/>
      <c r="H228" s="36"/>
      <c r="I228" s="36"/>
      <c r="J228" s="36"/>
      <c r="K228" s="36"/>
      <c r="L228" s="36"/>
      <c r="M228" s="36"/>
      <c r="N228" s="36"/>
    </row>
    <row r="229" spans="1:14" s="3" customFormat="1" ht="15">
      <c r="A229" s="15"/>
      <c r="B229" s="15">
        <v>85154</v>
      </c>
      <c r="C229" s="15"/>
      <c r="D229" s="16" t="s">
        <v>61</v>
      </c>
      <c r="E229" s="22"/>
      <c r="F229" s="22">
        <f>F230+F231+F232+F233+F234</f>
        <v>126000</v>
      </c>
      <c r="G229" s="40"/>
      <c r="H229" s="36"/>
      <c r="I229" s="36"/>
      <c r="J229" s="36"/>
      <c r="K229" s="36"/>
      <c r="L229" s="36"/>
      <c r="M229" s="36"/>
      <c r="N229" s="36"/>
    </row>
    <row r="230" spans="1:14" s="3" customFormat="1" ht="45">
      <c r="A230" s="15"/>
      <c r="B230" s="15"/>
      <c r="C230" s="15">
        <v>2830</v>
      </c>
      <c r="D230" s="16" t="s">
        <v>108</v>
      </c>
      <c r="E230" s="22"/>
      <c r="F230" s="22">
        <v>0</v>
      </c>
      <c r="G230" s="40"/>
      <c r="H230" s="36"/>
      <c r="I230" s="36"/>
      <c r="J230" s="36"/>
      <c r="K230" s="36"/>
      <c r="L230" s="36"/>
      <c r="M230" s="36"/>
      <c r="N230" s="36"/>
    </row>
    <row r="231" spans="1:14" s="3" customFormat="1" ht="15">
      <c r="A231" s="15"/>
      <c r="B231" s="15"/>
      <c r="C231" s="15">
        <v>3030</v>
      </c>
      <c r="D231" s="16" t="s">
        <v>36</v>
      </c>
      <c r="E231" s="22"/>
      <c r="F231" s="22">
        <v>30000</v>
      </c>
      <c r="G231" s="40"/>
      <c r="H231" s="36"/>
      <c r="I231" s="36"/>
      <c r="J231" s="36"/>
      <c r="K231" s="36"/>
      <c r="L231" s="36"/>
      <c r="M231" s="36"/>
      <c r="N231" s="36"/>
    </row>
    <row r="232" spans="1:14" s="3" customFormat="1" ht="15">
      <c r="A232" s="15"/>
      <c r="B232" s="15"/>
      <c r="C232" s="15">
        <v>4210</v>
      </c>
      <c r="D232" s="16" t="s">
        <v>14</v>
      </c>
      <c r="E232" s="22"/>
      <c r="F232" s="22">
        <v>34600</v>
      </c>
      <c r="G232" s="40"/>
      <c r="H232" s="36"/>
      <c r="I232" s="36"/>
      <c r="J232" s="36"/>
      <c r="K232" s="36"/>
      <c r="L232" s="36"/>
      <c r="M232" s="36"/>
      <c r="N232" s="36"/>
    </row>
    <row r="233" spans="1:14" s="3" customFormat="1" ht="15">
      <c r="A233" s="15"/>
      <c r="B233" s="15"/>
      <c r="C233" s="15">
        <v>4300</v>
      </c>
      <c r="D233" s="16" t="s">
        <v>15</v>
      </c>
      <c r="E233" s="22"/>
      <c r="F233" s="22">
        <v>60400</v>
      </c>
      <c r="G233" s="40"/>
      <c r="H233" s="36"/>
      <c r="I233" s="36"/>
      <c r="J233" s="36"/>
      <c r="K233" s="36"/>
      <c r="L233" s="36"/>
      <c r="M233" s="36"/>
      <c r="N233" s="36"/>
    </row>
    <row r="234" spans="1:14" s="3" customFormat="1" ht="15">
      <c r="A234" s="15"/>
      <c r="B234" s="15"/>
      <c r="C234" s="15">
        <v>4410</v>
      </c>
      <c r="D234" s="16" t="s">
        <v>37</v>
      </c>
      <c r="E234" s="22"/>
      <c r="F234" s="22">
        <v>1000</v>
      </c>
      <c r="G234" s="40"/>
      <c r="H234" s="36"/>
      <c r="I234" s="36"/>
      <c r="J234" s="36"/>
      <c r="K234" s="36"/>
      <c r="L234" s="36"/>
      <c r="M234" s="36"/>
      <c r="N234" s="36"/>
    </row>
    <row r="235" spans="1:14" s="3" customFormat="1" ht="15">
      <c r="A235" s="15"/>
      <c r="B235" s="15">
        <v>85195</v>
      </c>
      <c r="C235" s="15"/>
      <c r="D235" s="16" t="s">
        <v>10</v>
      </c>
      <c r="E235" s="22"/>
      <c r="F235" s="22">
        <f>F236</f>
        <v>0</v>
      </c>
      <c r="G235" s="40"/>
      <c r="H235" s="36"/>
      <c r="I235" s="36"/>
      <c r="J235" s="36"/>
      <c r="K235" s="36"/>
      <c r="L235" s="36"/>
      <c r="M235" s="36"/>
      <c r="N235" s="36"/>
    </row>
    <row r="236" spans="1:14" s="3" customFormat="1" ht="15">
      <c r="A236" s="15"/>
      <c r="B236" s="15"/>
      <c r="C236" s="15">
        <v>4280</v>
      </c>
      <c r="D236" s="16" t="s">
        <v>62</v>
      </c>
      <c r="E236" s="22"/>
      <c r="F236" s="22">
        <v>0</v>
      </c>
      <c r="G236" s="40"/>
      <c r="H236" s="36"/>
      <c r="I236" s="36"/>
      <c r="J236" s="36"/>
      <c r="K236" s="36"/>
      <c r="L236" s="36"/>
      <c r="M236" s="36"/>
      <c r="N236" s="36"/>
    </row>
    <row r="237" spans="1:14" s="3" customFormat="1" ht="15.75">
      <c r="A237" s="21">
        <v>852</v>
      </c>
      <c r="B237" s="8"/>
      <c r="C237" s="8"/>
      <c r="D237" s="4" t="s">
        <v>90</v>
      </c>
      <c r="E237" s="23"/>
      <c r="F237" s="23">
        <f>F248+F250+F253+F255+F257+F272+F238+F240</f>
        <v>5578584</v>
      </c>
      <c r="G237" s="41"/>
      <c r="H237" s="36"/>
      <c r="I237" s="36"/>
      <c r="J237" s="36"/>
      <c r="K237" s="36"/>
      <c r="L237" s="36"/>
      <c r="M237" s="36"/>
      <c r="N237" s="36"/>
    </row>
    <row r="238" spans="1:14" s="3" customFormat="1" ht="15.75">
      <c r="A238" s="33"/>
      <c r="B238" s="34">
        <v>85202</v>
      </c>
      <c r="C238" s="33"/>
      <c r="D238" s="25" t="s">
        <v>116</v>
      </c>
      <c r="E238" s="35"/>
      <c r="F238" s="35">
        <f>F239</f>
        <v>35000</v>
      </c>
      <c r="G238" s="40"/>
      <c r="H238" s="36"/>
      <c r="I238" s="36"/>
      <c r="J238" s="36"/>
      <c r="K238" s="36"/>
      <c r="L238" s="36"/>
      <c r="M238" s="36"/>
      <c r="N238" s="36"/>
    </row>
    <row r="239" spans="1:14" s="3" customFormat="1" ht="30.75">
      <c r="A239" s="33"/>
      <c r="B239" s="34"/>
      <c r="C239" s="34">
        <v>4330</v>
      </c>
      <c r="D239" s="25" t="s">
        <v>117</v>
      </c>
      <c r="E239" s="35"/>
      <c r="F239" s="35">
        <v>35000</v>
      </c>
      <c r="G239" s="40"/>
      <c r="H239" s="36"/>
      <c r="I239" s="36"/>
      <c r="J239" s="36"/>
      <c r="K239" s="36"/>
      <c r="L239" s="36"/>
      <c r="M239" s="36"/>
      <c r="N239" s="36"/>
    </row>
    <row r="240" spans="1:14" s="3" customFormat="1" ht="30.75">
      <c r="A240" s="33"/>
      <c r="B240" s="34">
        <v>85212</v>
      </c>
      <c r="C240" s="34"/>
      <c r="D240" s="25" t="s">
        <v>142</v>
      </c>
      <c r="E240" s="35"/>
      <c r="F240" s="35">
        <f>F241+F242++F243++F244+F245++F246+F247</f>
        <v>4090000</v>
      </c>
      <c r="G240" s="40"/>
      <c r="H240" s="36"/>
      <c r="I240" s="36"/>
      <c r="J240" s="36"/>
      <c r="K240" s="36"/>
      <c r="L240" s="36"/>
      <c r="M240" s="36"/>
      <c r="N240" s="36"/>
    </row>
    <row r="241" spans="1:14" s="3" customFormat="1" ht="15.75">
      <c r="A241" s="33"/>
      <c r="B241" s="34"/>
      <c r="C241" s="34">
        <v>3110</v>
      </c>
      <c r="D241" s="16" t="s">
        <v>63</v>
      </c>
      <c r="E241" s="35"/>
      <c r="F241" s="35">
        <v>3842162</v>
      </c>
      <c r="G241" s="40"/>
      <c r="H241" s="36"/>
      <c r="I241" s="36"/>
      <c r="J241" s="36"/>
      <c r="K241" s="36"/>
      <c r="L241" s="36"/>
      <c r="M241" s="36"/>
      <c r="N241" s="36"/>
    </row>
    <row r="242" spans="1:14" s="3" customFormat="1" ht="15.75">
      <c r="A242" s="33"/>
      <c r="B242" s="34"/>
      <c r="C242" s="34">
        <v>4010</v>
      </c>
      <c r="D242" s="16" t="s">
        <v>39</v>
      </c>
      <c r="E242" s="35"/>
      <c r="F242" s="35">
        <v>72084</v>
      </c>
      <c r="G242" s="40"/>
      <c r="H242" s="36"/>
      <c r="I242" s="36"/>
      <c r="J242" s="36"/>
      <c r="K242" s="36"/>
      <c r="L242" s="36"/>
      <c r="M242" s="36"/>
      <c r="N242" s="36"/>
    </row>
    <row r="243" spans="1:14" s="3" customFormat="1" ht="15.75">
      <c r="A243" s="33"/>
      <c r="B243" s="34"/>
      <c r="C243" s="34">
        <v>4110</v>
      </c>
      <c r="D243" s="16" t="s">
        <v>32</v>
      </c>
      <c r="E243" s="35"/>
      <c r="F243" s="35">
        <v>141824</v>
      </c>
      <c r="G243" s="40"/>
      <c r="H243" s="36"/>
      <c r="I243" s="36"/>
      <c r="J243" s="36"/>
      <c r="K243" s="36"/>
      <c r="L243" s="36"/>
      <c r="M243" s="36"/>
      <c r="N243" s="36"/>
    </row>
    <row r="244" spans="1:14" s="3" customFormat="1" ht="15.75">
      <c r="A244" s="33"/>
      <c r="B244" s="34"/>
      <c r="C244" s="34">
        <v>4120</v>
      </c>
      <c r="D244" s="16" t="s">
        <v>33</v>
      </c>
      <c r="E244" s="35"/>
      <c r="F244" s="35">
        <v>1766</v>
      </c>
      <c r="G244" s="40"/>
      <c r="H244" s="36"/>
      <c r="I244" s="36"/>
      <c r="J244" s="36"/>
      <c r="K244" s="36"/>
      <c r="L244" s="36"/>
      <c r="M244" s="36"/>
      <c r="N244" s="36"/>
    </row>
    <row r="245" spans="1:14" s="3" customFormat="1" ht="15.75">
      <c r="A245" s="33"/>
      <c r="B245" s="34"/>
      <c r="C245" s="34">
        <v>4210</v>
      </c>
      <c r="D245" s="16" t="s">
        <v>14</v>
      </c>
      <c r="E245" s="35"/>
      <c r="F245" s="35">
        <v>17164</v>
      </c>
      <c r="G245" s="40"/>
      <c r="H245" s="36"/>
      <c r="I245" s="36"/>
      <c r="J245" s="36"/>
      <c r="K245" s="36"/>
      <c r="L245" s="36"/>
      <c r="M245" s="36"/>
      <c r="N245" s="36"/>
    </row>
    <row r="246" spans="1:14" s="3" customFormat="1" ht="15.75">
      <c r="A246" s="33"/>
      <c r="B246" s="34"/>
      <c r="C246" s="34">
        <v>4300</v>
      </c>
      <c r="D246" s="16" t="s">
        <v>15</v>
      </c>
      <c r="E246" s="35"/>
      <c r="F246" s="35">
        <v>15000</v>
      </c>
      <c r="G246" s="40"/>
      <c r="H246" s="36"/>
      <c r="I246" s="36"/>
      <c r="J246" s="36"/>
      <c r="K246" s="36"/>
      <c r="L246" s="36"/>
      <c r="M246" s="36"/>
      <c r="N246" s="36"/>
    </row>
    <row r="247" spans="1:14" s="3" customFormat="1" ht="15.75">
      <c r="A247" s="33"/>
      <c r="B247" s="34"/>
      <c r="C247" s="34">
        <v>6060</v>
      </c>
      <c r="D247" s="16" t="s">
        <v>42</v>
      </c>
      <c r="E247" s="35"/>
      <c r="F247" s="35">
        <v>0</v>
      </c>
      <c r="G247" s="40"/>
      <c r="H247" s="36"/>
      <c r="I247" s="36"/>
      <c r="J247" s="36"/>
      <c r="K247" s="36"/>
      <c r="L247" s="36"/>
      <c r="M247" s="36"/>
      <c r="N247" s="36"/>
    </row>
    <row r="248" spans="1:14" s="3" customFormat="1" ht="30">
      <c r="A248" s="15"/>
      <c r="B248" s="15">
        <v>85213</v>
      </c>
      <c r="C248" s="15"/>
      <c r="D248" s="16" t="s">
        <v>109</v>
      </c>
      <c r="E248" s="22"/>
      <c r="F248" s="22">
        <f>F249</f>
        <v>18000</v>
      </c>
      <c r="G248" s="40"/>
      <c r="H248" s="36"/>
      <c r="I248" s="36"/>
      <c r="J248" s="36"/>
      <c r="K248" s="36"/>
      <c r="L248" s="36"/>
      <c r="M248" s="36"/>
      <c r="N248" s="36"/>
    </row>
    <row r="249" spans="1:14" s="3" customFormat="1" ht="26.25" customHeight="1">
      <c r="A249" s="15"/>
      <c r="B249" s="15"/>
      <c r="C249" s="15">
        <v>4290</v>
      </c>
      <c r="D249" s="16" t="s">
        <v>110</v>
      </c>
      <c r="E249" s="22"/>
      <c r="F249" s="22">
        <v>18000</v>
      </c>
      <c r="G249" s="40"/>
      <c r="H249" s="36"/>
      <c r="I249" s="36"/>
      <c r="J249" s="36"/>
      <c r="K249" s="36"/>
      <c r="L249" s="36"/>
      <c r="M249" s="36"/>
      <c r="N249" s="36"/>
    </row>
    <row r="250" spans="1:14" s="3" customFormat="1" ht="15">
      <c r="A250" s="15"/>
      <c r="B250" s="15">
        <v>85214</v>
      </c>
      <c r="C250" s="15"/>
      <c r="D250" s="16" t="s">
        <v>111</v>
      </c>
      <c r="E250" s="22"/>
      <c r="F250" s="22">
        <f>F251+F252</f>
        <v>801000</v>
      </c>
      <c r="G250" s="40"/>
      <c r="H250" s="36"/>
      <c r="I250" s="36"/>
      <c r="J250" s="36"/>
      <c r="K250" s="36"/>
      <c r="L250" s="36"/>
      <c r="M250" s="36"/>
      <c r="N250" s="36"/>
    </row>
    <row r="251" spans="1:14" s="3" customFormat="1" ht="15">
      <c r="A251" s="15"/>
      <c r="B251" s="15"/>
      <c r="C251" s="15">
        <v>3110</v>
      </c>
      <c r="D251" s="16" t="s">
        <v>63</v>
      </c>
      <c r="E251" s="22"/>
      <c r="F251" s="22">
        <v>776000</v>
      </c>
      <c r="G251" s="40"/>
      <c r="H251" s="36"/>
      <c r="I251" s="36"/>
      <c r="J251" s="36"/>
      <c r="K251" s="36"/>
      <c r="L251" s="36"/>
      <c r="M251" s="36"/>
      <c r="N251" s="36"/>
    </row>
    <row r="252" spans="1:14" s="3" customFormat="1" ht="15">
      <c r="A252" s="15"/>
      <c r="B252" s="15"/>
      <c r="C252" s="15">
        <v>4210</v>
      </c>
      <c r="D252" s="16" t="s">
        <v>14</v>
      </c>
      <c r="E252" s="22"/>
      <c r="F252" s="22">
        <v>25000</v>
      </c>
      <c r="G252" s="40"/>
      <c r="H252" s="36"/>
      <c r="I252" s="36"/>
      <c r="J252" s="36"/>
      <c r="K252" s="36"/>
      <c r="L252" s="36"/>
      <c r="M252" s="36"/>
      <c r="N252" s="36"/>
    </row>
    <row r="253" spans="1:14" s="3" customFormat="1" ht="15">
      <c r="A253" s="15"/>
      <c r="B253" s="15">
        <v>85215</v>
      </c>
      <c r="C253" s="15"/>
      <c r="D253" s="16" t="s">
        <v>64</v>
      </c>
      <c r="E253" s="22"/>
      <c r="F253" s="22">
        <f>F254</f>
        <v>253000</v>
      </c>
      <c r="G253" s="40"/>
      <c r="H253" s="36"/>
      <c r="I253" s="36"/>
      <c r="J253" s="36"/>
      <c r="K253" s="36"/>
      <c r="L253" s="36"/>
      <c r="M253" s="36"/>
      <c r="N253" s="36"/>
    </row>
    <row r="254" spans="1:14" s="3" customFormat="1" ht="15">
      <c r="A254" s="15"/>
      <c r="B254" s="15"/>
      <c r="C254" s="15">
        <v>3110</v>
      </c>
      <c r="D254" s="16" t="s">
        <v>63</v>
      </c>
      <c r="E254" s="22"/>
      <c r="F254" s="22">
        <v>253000</v>
      </c>
      <c r="G254" s="40"/>
      <c r="H254" s="36"/>
      <c r="I254" s="36"/>
      <c r="J254" s="36"/>
      <c r="K254" s="36"/>
      <c r="L254" s="36"/>
      <c r="M254" s="36"/>
      <c r="N254" s="36"/>
    </row>
    <row r="255" spans="1:14" s="3" customFormat="1" ht="15" hidden="1">
      <c r="A255" s="15"/>
      <c r="B255" s="15"/>
      <c r="C255" s="15"/>
      <c r="D255" s="16"/>
      <c r="E255" s="22"/>
      <c r="F255" s="22"/>
      <c r="G255" s="40"/>
      <c r="H255" s="36"/>
      <c r="I255" s="36"/>
      <c r="J255" s="36"/>
      <c r="K255" s="36"/>
      <c r="L255" s="36"/>
      <c r="M255" s="36"/>
      <c r="N255" s="36"/>
    </row>
    <row r="256" spans="1:14" s="3" customFormat="1" ht="15" hidden="1">
      <c r="A256" s="15"/>
      <c r="B256" s="15"/>
      <c r="C256" s="15"/>
      <c r="D256" s="16"/>
      <c r="E256" s="22"/>
      <c r="F256" s="22"/>
      <c r="G256" s="40"/>
      <c r="H256" s="36"/>
      <c r="I256" s="36"/>
      <c r="J256" s="36"/>
      <c r="K256" s="36"/>
      <c r="L256" s="36"/>
      <c r="M256" s="36"/>
      <c r="N256" s="36"/>
    </row>
    <row r="257" spans="1:14" s="3" customFormat="1" ht="15">
      <c r="A257" s="15"/>
      <c r="B257" s="15">
        <v>85219</v>
      </c>
      <c r="C257" s="15"/>
      <c r="D257" s="16" t="s">
        <v>65</v>
      </c>
      <c r="E257" s="22"/>
      <c r="F257" s="22">
        <f>F258+F259+F260+F261+F262+F263+F264+F265+F267+F268+F269+F266</f>
        <v>290584</v>
      </c>
      <c r="G257" s="40"/>
      <c r="H257" s="36"/>
      <c r="I257" s="36"/>
      <c r="J257" s="36"/>
      <c r="K257" s="36"/>
      <c r="L257" s="36"/>
      <c r="M257" s="36"/>
      <c r="N257" s="36"/>
    </row>
    <row r="258" spans="1:14" s="3" customFormat="1" ht="15">
      <c r="A258" s="15"/>
      <c r="B258" s="15"/>
      <c r="C258" s="15">
        <v>4010</v>
      </c>
      <c r="D258" s="16" t="s">
        <v>39</v>
      </c>
      <c r="E258" s="22"/>
      <c r="F258" s="22">
        <v>191261</v>
      </c>
      <c r="G258" s="40"/>
      <c r="H258" s="36"/>
      <c r="I258" s="36"/>
      <c r="J258" s="36"/>
      <c r="K258" s="36"/>
      <c r="L258" s="36"/>
      <c r="M258" s="36"/>
      <c r="N258" s="36"/>
    </row>
    <row r="259" spans="1:14" s="3" customFormat="1" ht="15">
      <c r="A259" s="15"/>
      <c r="B259" s="15"/>
      <c r="C259" s="15">
        <v>4040</v>
      </c>
      <c r="D259" s="20" t="s">
        <v>52</v>
      </c>
      <c r="E259" s="22"/>
      <c r="F259" s="22">
        <v>15938</v>
      </c>
      <c r="G259" s="40"/>
      <c r="H259" s="36"/>
      <c r="I259" s="36"/>
      <c r="J259" s="36"/>
      <c r="K259" s="36"/>
      <c r="L259" s="36"/>
      <c r="M259" s="36"/>
      <c r="N259" s="36"/>
    </row>
    <row r="260" spans="1:14" s="3" customFormat="1" ht="15">
      <c r="A260" s="15"/>
      <c r="B260" s="15"/>
      <c r="C260" s="15">
        <v>4110</v>
      </c>
      <c r="D260" s="20" t="s">
        <v>32</v>
      </c>
      <c r="E260" s="22"/>
      <c r="F260" s="22">
        <v>37689</v>
      </c>
      <c r="G260" s="40"/>
      <c r="H260" s="36"/>
      <c r="I260" s="36"/>
      <c r="J260" s="36"/>
      <c r="K260" s="36"/>
      <c r="L260" s="36"/>
      <c r="M260" s="36"/>
      <c r="N260" s="36"/>
    </row>
    <row r="261" spans="1:14" s="3" customFormat="1" ht="15">
      <c r="A261" s="15"/>
      <c r="B261" s="15"/>
      <c r="C261" s="15">
        <v>4120</v>
      </c>
      <c r="D261" s="20" t="s">
        <v>33</v>
      </c>
      <c r="E261" s="22"/>
      <c r="F261" s="22">
        <v>5076</v>
      </c>
      <c r="G261" s="40"/>
      <c r="H261" s="36"/>
      <c r="I261" s="36"/>
      <c r="J261" s="36"/>
      <c r="K261" s="36"/>
      <c r="L261" s="36"/>
      <c r="M261" s="36"/>
      <c r="N261" s="36"/>
    </row>
    <row r="262" spans="1:14" s="3" customFormat="1" ht="15">
      <c r="A262" s="15"/>
      <c r="B262" s="15"/>
      <c r="C262" s="15">
        <v>4210</v>
      </c>
      <c r="D262" s="20" t="s">
        <v>14</v>
      </c>
      <c r="E262" s="22"/>
      <c r="F262" s="22">
        <v>13300</v>
      </c>
      <c r="G262" s="40"/>
      <c r="H262" s="36"/>
      <c r="I262" s="36"/>
      <c r="J262" s="36"/>
      <c r="K262" s="36"/>
      <c r="L262" s="36"/>
      <c r="M262" s="36"/>
      <c r="N262" s="36"/>
    </row>
    <row r="263" spans="1:14" s="3" customFormat="1" ht="15" hidden="1">
      <c r="A263" s="15"/>
      <c r="B263" s="15"/>
      <c r="C263" s="15"/>
      <c r="D263" s="20"/>
      <c r="E263" s="22"/>
      <c r="F263" s="22"/>
      <c r="G263" s="40"/>
      <c r="H263" s="36"/>
      <c r="I263" s="36"/>
      <c r="J263" s="36"/>
      <c r="K263" s="36"/>
      <c r="L263" s="36"/>
      <c r="M263" s="36"/>
      <c r="N263" s="36"/>
    </row>
    <row r="264" spans="1:14" s="3" customFormat="1" ht="15">
      <c r="A264" s="15"/>
      <c r="B264" s="15"/>
      <c r="C264" s="15">
        <v>4270</v>
      </c>
      <c r="D264" s="20" t="s">
        <v>25</v>
      </c>
      <c r="E264" s="22"/>
      <c r="F264" s="22">
        <v>2030</v>
      </c>
      <c r="G264" s="40"/>
      <c r="H264" s="36"/>
      <c r="I264" s="36"/>
      <c r="J264" s="36"/>
      <c r="K264" s="36"/>
      <c r="L264" s="36"/>
      <c r="M264" s="36"/>
      <c r="N264" s="36"/>
    </row>
    <row r="265" spans="1:14" s="3" customFormat="1" ht="15">
      <c r="A265" s="15"/>
      <c r="B265" s="15"/>
      <c r="C265" s="15">
        <v>4300</v>
      </c>
      <c r="D265" s="20" t="s">
        <v>15</v>
      </c>
      <c r="E265" s="22"/>
      <c r="F265" s="22">
        <v>12175</v>
      </c>
      <c r="G265" s="40"/>
      <c r="H265" s="36"/>
      <c r="I265" s="36"/>
      <c r="J265" s="36"/>
      <c r="K265" s="36"/>
      <c r="L265" s="36"/>
      <c r="M265" s="36"/>
      <c r="N265" s="36"/>
    </row>
    <row r="266" spans="1:14" s="3" customFormat="1" ht="15">
      <c r="A266" s="15"/>
      <c r="B266" s="15"/>
      <c r="C266" s="15">
        <v>4350</v>
      </c>
      <c r="D266" s="20" t="s">
        <v>114</v>
      </c>
      <c r="E266" s="22"/>
      <c r="F266" s="22">
        <v>2150</v>
      </c>
      <c r="G266" s="40"/>
      <c r="H266" s="36"/>
      <c r="I266" s="36"/>
      <c r="J266" s="36"/>
      <c r="K266" s="36"/>
      <c r="L266" s="36"/>
      <c r="M266" s="36"/>
      <c r="N266" s="36"/>
    </row>
    <row r="267" spans="1:14" s="3" customFormat="1" ht="15">
      <c r="A267" s="15"/>
      <c r="B267" s="15"/>
      <c r="C267" s="15">
        <v>4410</v>
      </c>
      <c r="D267" s="20" t="s">
        <v>37</v>
      </c>
      <c r="E267" s="22"/>
      <c r="F267" s="22">
        <v>3450</v>
      </c>
      <c r="G267" s="40"/>
      <c r="H267" s="36"/>
      <c r="I267" s="36"/>
      <c r="J267" s="36"/>
      <c r="K267" s="36"/>
      <c r="L267" s="36"/>
      <c r="M267" s="36"/>
      <c r="N267" s="36"/>
    </row>
    <row r="268" spans="1:14" s="3" customFormat="1" ht="15">
      <c r="A268" s="15"/>
      <c r="B268" s="15"/>
      <c r="C268" s="15">
        <v>4430</v>
      </c>
      <c r="D268" s="20" t="s">
        <v>26</v>
      </c>
      <c r="E268" s="22"/>
      <c r="F268" s="22">
        <v>522</v>
      </c>
      <c r="G268" s="40"/>
      <c r="H268" s="36"/>
      <c r="I268" s="36"/>
      <c r="J268" s="36"/>
      <c r="K268" s="36"/>
      <c r="L268" s="36"/>
      <c r="M268" s="36"/>
      <c r="N268" s="36"/>
    </row>
    <row r="269" spans="1:14" s="3" customFormat="1" ht="15">
      <c r="A269" s="15"/>
      <c r="B269" s="15"/>
      <c r="C269" s="15">
        <v>4440</v>
      </c>
      <c r="D269" s="16" t="s">
        <v>41</v>
      </c>
      <c r="E269" s="22"/>
      <c r="F269" s="22">
        <v>6993</v>
      </c>
      <c r="G269" s="40"/>
      <c r="H269" s="36"/>
      <c r="I269" s="36"/>
      <c r="J269" s="36"/>
      <c r="K269" s="36"/>
      <c r="L269" s="36"/>
      <c r="M269" s="36"/>
      <c r="N269" s="36"/>
    </row>
    <row r="270" spans="1:14" s="3" customFormat="1" ht="15" hidden="1">
      <c r="A270" s="15"/>
      <c r="B270" s="15"/>
      <c r="C270" s="15"/>
      <c r="D270" s="16"/>
      <c r="E270" s="22"/>
      <c r="F270" s="22"/>
      <c r="G270" s="40"/>
      <c r="H270" s="36"/>
      <c r="I270" s="36"/>
      <c r="J270" s="36"/>
      <c r="K270" s="36"/>
      <c r="L270" s="36"/>
      <c r="M270" s="36"/>
      <c r="N270" s="36"/>
    </row>
    <row r="271" spans="1:14" s="3" customFormat="1" ht="15" hidden="1">
      <c r="A271" s="15"/>
      <c r="B271" s="15"/>
      <c r="C271" s="15"/>
      <c r="D271" s="16"/>
      <c r="E271" s="22"/>
      <c r="F271" s="22"/>
      <c r="G271" s="40"/>
      <c r="H271" s="36"/>
      <c r="I271" s="36"/>
      <c r="J271" s="36"/>
      <c r="K271" s="36"/>
      <c r="L271" s="36"/>
      <c r="M271" s="36"/>
      <c r="N271" s="36"/>
    </row>
    <row r="272" spans="1:14" s="3" customFormat="1" ht="15">
      <c r="A272" s="15"/>
      <c r="B272" s="15">
        <v>85295</v>
      </c>
      <c r="C272" s="15"/>
      <c r="D272" s="16" t="s">
        <v>10</v>
      </c>
      <c r="E272" s="22"/>
      <c r="F272" s="22">
        <f>F273+F274+F275</f>
        <v>91000</v>
      </c>
      <c r="G272" s="40"/>
      <c r="H272" s="36"/>
      <c r="I272" s="36"/>
      <c r="J272" s="36"/>
      <c r="K272" s="36"/>
      <c r="L272" s="36"/>
      <c r="M272" s="36"/>
      <c r="N272" s="36"/>
    </row>
    <row r="273" spans="1:14" s="3" customFormat="1" ht="15">
      <c r="A273" s="15"/>
      <c r="B273" s="15"/>
      <c r="C273" s="15">
        <v>3110</v>
      </c>
      <c r="D273" s="16" t="s">
        <v>63</v>
      </c>
      <c r="E273" s="22"/>
      <c r="F273" s="22">
        <v>91000</v>
      </c>
      <c r="G273" s="40"/>
      <c r="H273" s="36"/>
      <c r="I273" s="36"/>
      <c r="J273" s="36"/>
      <c r="K273" s="36"/>
      <c r="L273" s="36"/>
      <c r="M273" s="36"/>
      <c r="N273" s="36"/>
    </row>
    <row r="274" spans="1:14" s="3" customFormat="1" ht="15" hidden="1">
      <c r="A274" s="15"/>
      <c r="B274" s="15"/>
      <c r="C274" s="15"/>
      <c r="D274" s="16"/>
      <c r="E274" s="22"/>
      <c r="F274" s="22">
        <v>0</v>
      </c>
      <c r="G274" s="40"/>
      <c r="H274" s="36"/>
      <c r="I274" s="36"/>
      <c r="J274" s="36"/>
      <c r="K274" s="36"/>
      <c r="L274" s="36"/>
      <c r="M274" s="36"/>
      <c r="N274" s="36"/>
    </row>
    <row r="275" spans="1:14" s="3" customFormat="1" ht="15" hidden="1">
      <c r="A275" s="15"/>
      <c r="B275" s="15"/>
      <c r="C275" s="15"/>
      <c r="D275" s="16"/>
      <c r="E275" s="22"/>
      <c r="F275" s="22">
        <v>0</v>
      </c>
      <c r="G275" s="40"/>
      <c r="H275" s="36"/>
      <c r="I275" s="36"/>
      <c r="J275" s="36"/>
      <c r="K275" s="36"/>
      <c r="L275" s="36"/>
      <c r="M275" s="36"/>
      <c r="N275" s="36"/>
    </row>
    <row r="276" spans="1:14" s="3" customFormat="1" ht="15.75">
      <c r="A276" s="21">
        <v>854</v>
      </c>
      <c r="B276" s="8"/>
      <c r="C276" s="8"/>
      <c r="D276" s="4" t="s">
        <v>66</v>
      </c>
      <c r="E276" s="23"/>
      <c r="F276" s="23">
        <f>F277+F293</f>
        <v>255552</v>
      </c>
      <c r="G276" s="45"/>
      <c r="H276" s="36"/>
      <c r="I276" s="36"/>
      <c r="J276" s="36"/>
      <c r="K276" s="36"/>
      <c r="L276" s="36"/>
      <c r="M276" s="36"/>
      <c r="N276" s="36"/>
    </row>
    <row r="277" spans="1:14" s="3" customFormat="1" ht="15">
      <c r="A277" s="15"/>
      <c r="B277" s="15">
        <v>85401</v>
      </c>
      <c r="C277" s="15"/>
      <c r="D277" s="16" t="s">
        <v>67</v>
      </c>
      <c r="E277" s="22"/>
      <c r="F277" s="22">
        <f>F278+F279+F280+F281+F282+F283+F284+F286+F287+F288+F289+F290</f>
        <v>254979</v>
      </c>
      <c r="G277" s="40"/>
      <c r="H277" s="36"/>
      <c r="I277" s="36"/>
      <c r="J277" s="36"/>
      <c r="K277" s="36"/>
      <c r="L277" s="36"/>
      <c r="M277" s="36"/>
      <c r="N277" s="36"/>
    </row>
    <row r="278" spans="1:14" s="3" customFormat="1" ht="15">
      <c r="A278" s="15"/>
      <c r="B278" s="15"/>
      <c r="C278" s="15">
        <v>3020</v>
      </c>
      <c r="D278" s="16" t="s">
        <v>106</v>
      </c>
      <c r="E278" s="22"/>
      <c r="F278" s="22">
        <v>14951</v>
      </c>
      <c r="G278" s="40"/>
      <c r="H278" s="36"/>
      <c r="I278" s="36"/>
      <c r="J278" s="36"/>
      <c r="K278" s="36"/>
      <c r="L278" s="36"/>
      <c r="M278" s="36"/>
      <c r="N278" s="36"/>
    </row>
    <row r="279" spans="1:14" s="3" customFormat="1" ht="15">
      <c r="A279" s="15"/>
      <c r="B279" s="15"/>
      <c r="C279" s="15">
        <v>4010</v>
      </c>
      <c r="D279" s="16" t="s">
        <v>39</v>
      </c>
      <c r="E279" s="22"/>
      <c r="F279" s="22">
        <v>153138</v>
      </c>
      <c r="G279" s="40"/>
      <c r="H279" s="36"/>
      <c r="I279" s="36"/>
      <c r="J279" s="36"/>
      <c r="K279" s="36"/>
      <c r="L279" s="36"/>
      <c r="M279" s="36"/>
      <c r="N279" s="36"/>
    </row>
    <row r="280" spans="1:14" s="3" customFormat="1" ht="15">
      <c r="A280" s="15"/>
      <c r="B280" s="15"/>
      <c r="C280" s="15">
        <v>4040</v>
      </c>
      <c r="D280" s="16" t="s">
        <v>52</v>
      </c>
      <c r="E280" s="22"/>
      <c r="F280" s="22">
        <v>12582</v>
      </c>
      <c r="G280" s="40"/>
      <c r="H280" s="36"/>
      <c r="I280" s="36"/>
      <c r="J280" s="36"/>
      <c r="K280" s="36"/>
      <c r="L280" s="36"/>
      <c r="M280" s="36"/>
      <c r="N280" s="36"/>
    </row>
    <row r="281" spans="1:14" s="3" customFormat="1" ht="15">
      <c r="A281" s="15"/>
      <c r="B281" s="15"/>
      <c r="C281" s="15">
        <v>4110</v>
      </c>
      <c r="D281" s="16" t="s">
        <v>32</v>
      </c>
      <c r="E281" s="22"/>
      <c r="F281" s="22">
        <v>30625</v>
      </c>
      <c r="G281" s="40"/>
      <c r="H281" s="36"/>
      <c r="I281" s="36"/>
      <c r="J281" s="36"/>
      <c r="K281" s="36"/>
      <c r="L281" s="36"/>
      <c r="M281" s="36"/>
      <c r="N281" s="36"/>
    </row>
    <row r="282" spans="1:14" s="3" customFormat="1" ht="15">
      <c r="A282" s="15"/>
      <c r="B282" s="15"/>
      <c r="C282" s="15">
        <v>4120</v>
      </c>
      <c r="D282" s="16" t="s">
        <v>33</v>
      </c>
      <c r="E282" s="22"/>
      <c r="F282" s="22">
        <v>4298</v>
      </c>
      <c r="G282" s="40"/>
      <c r="H282" s="36"/>
      <c r="I282" s="36"/>
      <c r="J282" s="36"/>
      <c r="K282" s="36"/>
      <c r="L282" s="36"/>
      <c r="M282" s="36"/>
      <c r="N282" s="36"/>
    </row>
    <row r="283" spans="1:14" s="3" customFormat="1" ht="15">
      <c r="A283" s="15"/>
      <c r="B283" s="15"/>
      <c r="C283" s="15">
        <v>4210</v>
      </c>
      <c r="D283" s="16" t="s">
        <v>14</v>
      </c>
      <c r="E283" s="22"/>
      <c r="F283" s="22">
        <v>17500</v>
      </c>
      <c r="G283" s="40"/>
      <c r="H283" s="36"/>
      <c r="I283" s="36"/>
      <c r="J283" s="36"/>
      <c r="K283" s="36"/>
      <c r="L283" s="36"/>
      <c r="M283" s="36"/>
      <c r="N283" s="36"/>
    </row>
    <row r="284" spans="1:14" s="3" customFormat="1" ht="15">
      <c r="A284" s="15"/>
      <c r="B284" s="15"/>
      <c r="C284" s="15">
        <v>4240</v>
      </c>
      <c r="D284" s="16" t="s">
        <v>53</v>
      </c>
      <c r="E284" s="22"/>
      <c r="F284" s="22">
        <v>1500</v>
      </c>
      <c r="G284" s="40"/>
      <c r="H284" s="36"/>
      <c r="I284" s="36"/>
      <c r="J284" s="36"/>
      <c r="K284" s="36"/>
      <c r="L284" s="36"/>
      <c r="M284" s="36"/>
      <c r="N284" s="36"/>
    </row>
    <row r="285" spans="1:14" s="3" customFormat="1" ht="15">
      <c r="A285" s="15"/>
      <c r="B285" s="15"/>
      <c r="C285" s="15">
        <v>4243</v>
      </c>
      <c r="D285" s="16" t="s">
        <v>53</v>
      </c>
      <c r="E285" s="22"/>
      <c r="F285" s="22">
        <v>0</v>
      </c>
      <c r="G285" s="40"/>
      <c r="H285" s="36"/>
      <c r="I285" s="36"/>
      <c r="J285" s="36"/>
      <c r="K285" s="36"/>
      <c r="L285" s="36"/>
      <c r="M285" s="36"/>
      <c r="N285" s="36"/>
    </row>
    <row r="286" spans="1:14" s="3" customFormat="1" ht="15">
      <c r="A286" s="15"/>
      <c r="B286" s="15"/>
      <c r="C286" s="15">
        <v>4270</v>
      </c>
      <c r="D286" s="16" t="s">
        <v>25</v>
      </c>
      <c r="E286" s="22"/>
      <c r="F286" s="22">
        <v>7500</v>
      </c>
      <c r="G286" s="40"/>
      <c r="H286" s="36"/>
      <c r="I286" s="36"/>
      <c r="J286" s="36"/>
      <c r="K286" s="36"/>
      <c r="L286" s="36"/>
      <c r="M286" s="36"/>
      <c r="N286" s="36"/>
    </row>
    <row r="287" spans="1:14" s="3" customFormat="1" ht="15">
      <c r="A287" s="15"/>
      <c r="B287" s="15"/>
      <c r="C287" s="15">
        <v>4300</v>
      </c>
      <c r="D287" s="16" t="s">
        <v>15</v>
      </c>
      <c r="E287" s="22"/>
      <c r="F287" s="22">
        <v>1800</v>
      </c>
      <c r="G287" s="40"/>
      <c r="H287" s="36"/>
      <c r="I287" s="36"/>
      <c r="J287" s="36"/>
      <c r="K287" s="36"/>
      <c r="L287" s="36"/>
      <c r="M287" s="36"/>
      <c r="N287" s="36"/>
    </row>
    <row r="288" spans="1:14" s="3" customFormat="1" ht="15">
      <c r="A288" s="15"/>
      <c r="B288" s="15"/>
      <c r="C288" s="15">
        <v>4410</v>
      </c>
      <c r="D288" s="16" t="s">
        <v>37</v>
      </c>
      <c r="E288" s="22"/>
      <c r="F288" s="22">
        <v>400</v>
      </c>
      <c r="G288" s="40"/>
      <c r="H288" s="36"/>
      <c r="I288" s="36"/>
      <c r="J288" s="36"/>
      <c r="K288" s="36"/>
      <c r="L288" s="36"/>
      <c r="M288" s="36"/>
      <c r="N288" s="36"/>
    </row>
    <row r="289" spans="1:14" s="3" customFormat="1" ht="15">
      <c r="A289" s="15"/>
      <c r="B289" s="15"/>
      <c r="C289" s="15">
        <v>4440</v>
      </c>
      <c r="D289" s="16" t="s">
        <v>54</v>
      </c>
      <c r="E289" s="22"/>
      <c r="F289" s="22">
        <v>10685</v>
      </c>
      <c r="G289" s="40"/>
      <c r="H289" s="36"/>
      <c r="I289" s="36"/>
      <c r="J289" s="36"/>
      <c r="K289" s="36"/>
      <c r="L289" s="36"/>
      <c r="M289" s="36"/>
      <c r="N289" s="36"/>
    </row>
    <row r="290" spans="1:14" s="3" customFormat="1" ht="15">
      <c r="A290" s="15"/>
      <c r="B290" s="15"/>
      <c r="C290" s="15">
        <v>6060</v>
      </c>
      <c r="D290" s="16" t="s">
        <v>42</v>
      </c>
      <c r="E290" s="22"/>
      <c r="F290" s="22">
        <v>0</v>
      </c>
      <c r="G290" s="40"/>
      <c r="H290" s="36"/>
      <c r="I290" s="36"/>
      <c r="J290" s="36"/>
      <c r="K290" s="36"/>
      <c r="L290" s="36"/>
      <c r="M290" s="36"/>
      <c r="N290" s="36"/>
    </row>
    <row r="291" spans="1:14" s="3" customFormat="1" ht="15">
      <c r="A291" s="15"/>
      <c r="B291" s="15">
        <v>85415</v>
      </c>
      <c r="C291" s="15"/>
      <c r="D291" s="16" t="s">
        <v>138</v>
      </c>
      <c r="E291" s="22"/>
      <c r="F291" s="22">
        <f>F292</f>
        <v>0</v>
      </c>
      <c r="G291" s="40"/>
      <c r="H291" s="36"/>
      <c r="I291" s="36"/>
      <c r="J291" s="36"/>
      <c r="K291" s="36"/>
      <c r="L291" s="36"/>
      <c r="M291" s="36"/>
      <c r="N291" s="36"/>
    </row>
    <row r="292" spans="1:14" s="3" customFormat="1" ht="15">
      <c r="A292" s="15"/>
      <c r="B292" s="15"/>
      <c r="C292" s="15">
        <v>3240</v>
      </c>
      <c r="D292" s="16" t="s">
        <v>139</v>
      </c>
      <c r="E292" s="22"/>
      <c r="F292" s="22">
        <v>0</v>
      </c>
      <c r="G292" s="40"/>
      <c r="H292" s="36"/>
      <c r="I292" s="36"/>
      <c r="J292" s="36"/>
      <c r="K292" s="36"/>
      <c r="L292" s="36"/>
      <c r="M292" s="36"/>
      <c r="N292" s="36"/>
    </row>
    <row r="293" spans="1:14" s="3" customFormat="1" ht="19.5" customHeight="1">
      <c r="A293" s="15"/>
      <c r="B293" s="15">
        <v>85446</v>
      </c>
      <c r="C293" s="15"/>
      <c r="D293" s="16" t="s">
        <v>91</v>
      </c>
      <c r="E293" s="22"/>
      <c r="F293" s="22">
        <f>F294</f>
        <v>573</v>
      </c>
      <c r="G293" s="40"/>
      <c r="H293" s="36"/>
      <c r="I293" s="36"/>
      <c r="J293" s="36"/>
      <c r="K293" s="36"/>
      <c r="L293" s="36"/>
      <c r="M293" s="36"/>
      <c r="N293" s="36"/>
    </row>
    <row r="294" spans="1:14" s="3" customFormat="1" ht="17.25" customHeight="1">
      <c r="A294" s="15"/>
      <c r="B294" s="15"/>
      <c r="C294" s="15">
        <v>4300</v>
      </c>
      <c r="D294" s="16" t="s">
        <v>92</v>
      </c>
      <c r="E294" s="22"/>
      <c r="F294" s="22">
        <v>573</v>
      </c>
      <c r="G294" s="40"/>
      <c r="H294" s="36"/>
      <c r="I294" s="36"/>
      <c r="J294" s="36"/>
      <c r="K294" s="36"/>
      <c r="L294" s="36"/>
      <c r="M294" s="36"/>
      <c r="N294" s="36"/>
    </row>
    <row r="295" spans="1:14" s="3" customFormat="1" ht="15.75">
      <c r="A295" s="21">
        <v>900</v>
      </c>
      <c r="B295" s="8"/>
      <c r="C295" s="8"/>
      <c r="D295" s="4" t="s">
        <v>68</v>
      </c>
      <c r="E295" s="23"/>
      <c r="F295" s="23">
        <f>F296+F302+F305+F308+F315+F313+F300</f>
        <v>246285</v>
      </c>
      <c r="G295" s="41"/>
      <c r="H295" s="36"/>
      <c r="I295" s="36"/>
      <c r="J295" s="36"/>
      <c r="K295" s="36"/>
      <c r="L295" s="36"/>
      <c r="M295" s="36"/>
      <c r="N295" s="36"/>
    </row>
    <row r="296" spans="1:14" s="3" customFormat="1" ht="15">
      <c r="A296" s="15"/>
      <c r="B296" s="15">
        <v>90001</v>
      </c>
      <c r="C296" s="15"/>
      <c r="D296" s="16" t="s">
        <v>69</v>
      </c>
      <c r="E296" s="22"/>
      <c r="F296" s="22">
        <f>F297+F298+F299</f>
        <v>0</v>
      </c>
      <c r="G296" s="40"/>
      <c r="H296" s="36"/>
      <c r="I296" s="36"/>
      <c r="J296" s="36"/>
      <c r="K296" s="36"/>
      <c r="L296" s="36"/>
      <c r="M296" s="36"/>
      <c r="N296" s="36"/>
    </row>
    <row r="297" spans="1:14" s="3" customFormat="1" ht="15">
      <c r="A297" s="15"/>
      <c r="B297" s="15"/>
      <c r="C297" s="15">
        <v>6050</v>
      </c>
      <c r="D297" s="16" t="s">
        <v>7</v>
      </c>
      <c r="E297" s="22"/>
      <c r="F297" s="22">
        <v>0</v>
      </c>
      <c r="G297" s="40"/>
      <c r="H297" s="36"/>
      <c r="I297" s="36"/>
      <c r="J297" s="36"/>
      <c r="K297" s="36"/>
      <c r="L297" s="36"/>
      <c r="M297" s="36"/>
      <c r="N297" s="36"/>
    </row>
    <row r="298" spans="1:14" s="3" customFormat="1" ht="15">
      <c r="A298" s="15"/>
      <c r="B298" s="15"/>
      <c r="C298" s="15">
        <v>6052</v>
      </c>
      <c r="D298" s="16" t="s">
        <v>7</v>
      </c>
      <c r="E298" s="22"/>
      <c r="F298" s="22">
        <v>0</v>
      </c>
      <c r="G298" s="40"/>
      <c r="H298" s="36"/>
      <c r="I298" s="36"/>
      <c r="J298" s="36"/>
      <c r="K298" s="36"/>
      <c r="L298" s="36"/>
      <c r="M298" s="36"/>
      <c r="N298" s="36"/>
    </row>
    <row r="299" spans="1:14" s="3" customFormat="1" ht="15" hidden="1">
      <c r="A299" s="15"/>
      <c r="B299" s="15"/>
      <c r="C299" s="15"/>
      <c r="D299" s="16"/>
      <c r="E299" s="22"/>
      <c r="F299" s="22"/>
      <c r="G299" s="40"/>
      <c r="H299" s="36"/>
      <c r="I299" s="36"/>
      <c r="J299" s="36"/>
      <c r="K299" s="36"/>
      <c r="L299" s="36"/>
      <c r="M299" s="36"/>
      <c r="N299" s="36"/>
    </row>
    <row r="300" spans="1:14" s="3" customFormat="1" ht="15">
      <c r="A300" s="15"/>
      <c r="B300" s="15">
        <v>90002</v>
      </c>
      <c r="C300" s="15"/>
      <c r="D300" s="16" t="s">
        <v>98</v>
      </c>
      <c r="E300" s="22"/>
      <c r="F300" s="22">
        <f>F301</f>
        <v>20300</v>
      </c>
      <c r="G300" s="40"/>
      <c r="H300" s="36"/>
      <c r="I300" s="36"/>
      <c r="J300" s="36"/>
      <c r="K300" s="36"/>
      <c r="L300" s="36"/>
      <c r="M300" s="36"/>
      <c r="N300" s="36"/>
    </row>
    <row r="301" spans="1:14" s="3" customFormat="1" ht="15">
      <c r="A301" s="15"/>
      <c r="B301" s="15"/>
      <c r="C301" s="15">
        <v>4300</v>
      </c>
      <c r="D301" s="16" t="s">
        <v>15</v>
      </c>
      <c r="E301" s="22"/>
      <c r="F301" s="22">
        <v>20300</v>
      </c>
      <c r="G301" s="40"/>
      <c r="H301" s="36"/>
      <c r="I301" s="36"/>
      <c r="J301" s="36"/>
      <c r="K301" s="36"/>
      <c r="L301" s="36"/>
      <c r="M301" s="36"/>
      <c r="N301" s="36"/>
    </row>
    <row r="302" spans="1:14" s="3" customFormat="1" ht="15">
      <c r="A302" s="15"/>
      <c r="B302" s="15">
        <v>90003</v>
      </c>
      <c r="C302" s="15"/>
      <c r="D302" s="16" t="s">
        <v>70</v>
      </c>
      <c r="E302" s="22"/>
      <c r="F302" s="22">
        <f>F303+F304</f>
        <v>19100</v>
      </c>
      <c r="G302" s="40"/>
      <c r="H302" s="36"/>
      <c r="I302" s="36"/>
      <c r="J302" s="36"/>
      <c r="K302" s="36"/>
      <c r="L302" s="36"/>
      <c r="M302" s="36"/>
      <c r="N302" s="36"/>
    </row>
    <row r="303" spans="1:14" s="3" customFormat="1" ht="15">
      <c r="A303" s="15"/>
      <c r="B303" s="15"/>
      <c r="C303" s="15">
        <v>4210</v>
      </c>
      <c r="D303" s="16" t="s">
        <v>14</v>
      </c>
      <c r="E303" s="22"/>
      <c r="F303" s="22">
        <v>7250</v>
      </c>
      <c r="G303" s="40"/>
      <c r="H303" s="36"/>
      <c r="I303" s="36"/>
      <c r="J303" s="36"/>
      <c r="K303" s="36"/>
      <c r="L303" s="36"/>
      <c r="M303" s="36"/>
      <c r="N303" s="36"/>
    </row>
    <row r="304" spans="1:14" s="3" customFormat="1" ht="15">
      <c r="A304" s="15"/>
      <c r="B304" s="15"/>
      <c r="C304" s="15">
        <v>4300</v>
      </c>
      <c r="D304" s="16" t="s">
        <v>15</v>
      </c>
      <c r="E304" s="22"/>
      <c r="F304" s="22">
        <v>11850</v>
      </c>
      <c r="G304" s="40"/>
      <c r="H304" s="36"/>
      <c r="I304" s="36"/>
      <c r="J304" s="36"/>
      <c r="K304" s="36"/>
      <c r="L304" s="36"/>
      <c r="M304" s="36"/>
      <c r="N304" s="36"/>
    </row>
    <row r="305" spans="1:14" s="3" customFormat="1" ht="15">
      <c r="A305" s="15"/>
      <c r="B305" s="15">
        <v>90004</v>
      </c>
      <c r="C305" s="15"/>
      <c r="D305" s="16" t="s">
        <v>71</v>
      </c>
      <c r="E305" s="22"/>
      <c r="F305" s="22">
        <f>F306+F307</f>
        <v>2430</v>
      </c>
      <c r="G305" s="40"/>
      <c r="H305" s="36"/>
      <c r="I305" s="36"/>
      <c r="J305" s="36"/>
      <c r="K305" s="36"/>
      <c r="L305" s="36"/>
      <c r="M305" s="36"/>
      <c r="N305" s="36"/>
    </row>
    <row r="306" spans="1:14" s="3" customFormat="1" ht="15">
      <c r="A306" s="15"/>
      <c r="B306" s="15"/>
      <c r="C306" s="15">
        <v>4210</v>
      </c>
      <c r="D306" s="16" t="s">
        <v>14</v>
      </c>
      <c r="E306" s="22"/>
      <c r="F306" s="22">
        <v>2100</v>
      </c>
      <c r="G306" s="40"/>
      <c r="H306" s="36"/>
      <c r="I306" s="36"/>
      <c r="J306" s="36"/>
      <c r="K306" s="36"/>
      <c r="L306" s="36"/>
      <c r="M306" s="36"/>
      <c r="N306" s="36"/>
    </row>
    <row r="307" spans="1:14" s="3" customFormat="1" ht="15">
      <c r="A307" s="15"/>
      <c r="B307" s="15"/>
      <c r="C307" s="15">
        <v>4300</v>
      </c>
      <c r="D307" s="16" t="s">
        <v>15</v>
      </c>
      <c r="E307" s="22"/>
      <c r="F307" s="22">
        <v>330</v>
      </c>
      <c r="G307" s="40"/>
      <c r="H307" s="36"/>
      <c r="I307" s="36"/>
      <c r="J307" s="36"/>
      <c r="K307" s="36"/>
      <c r="L307" s="36"/>
      <c r="M307" s="36"/>
      <c r="N307" s="36"/>
    </row>
    <row r="308" spans="1:14" s="3" customFormat="1" ht="15">
      <c r="A308" s="15"/>
      <c r="B308" s="15">
        <v>90015</v>
      </c>
      <c r="C308" s="15"/>
      <c r="D308" s="16" t="s">
        <v>72</v>
      </c>
      <c r="E308" s="22"/>
      <c r="F308" s="22">
        <f>F309+F310+F311+F312</f>
        <v>114105</v>
      </c>
      <c r="G308" s="40"/>
      <c r="H308" s="36"/>
      <c r="I308" s="36"/>
      <c r="J308" s="36"/>
      <c r="K308" s="36"/>
      <c r="L308" s="36"/>
      <c r="M308" s="36"/>
      <c r="N308" s="36"/>
    </row>
    <row r="309" spans="1:14" s="3" customFormat="1" ht="15">
      <c r="A309" s="15"/>
      <c r="B309" s="15"/>
      <c r="C309" s="15">
        <v>4210</v>
      </c>
      <c r="D309" s="16" t="s">
        <v>14</v>
      </c>
      <c r="E309" s="22"/>
      <c r="F309" s="22">
        <v>1595</v>
      </c>
      <c r="G309" s="40"/>
      <c r="H309" s="36"/>
      <c r="I309" s="36"/>
      <c r="J309" s="36"/>
      <c r="K309" s="36"/>
      <c r="L309" s="36"/>
      <c r="M309" s="36"/>
      <c r="N309" s="36"/>
    </row>
    <row r="310" spans="1:14" s="3" customFormat="1" ht="15">
      <c r="A310" s="15"/>
      <c r="B310" s="15"/>
      <c r="C310" s="15">
        <v>4260</v>
      </c>
      <c r="D310" s="16" t="s">
        <v>24</v>
      </c>
      <c r="E310" s="22"/>
      <c r="F310" s="22">
        <v>68900</v>
      </c>
      <c r="G310" s="40"/>
      <c r="H310" s="36"/>
      <c r="I310" s="36"/>
      <c r="J310" s="36"/>
      <c r="K310" s="36"/>
      <c r="L310" s="36"/>
      <c r="M310" s="36"/>
      <c r="N310" s="36"/>
    </row>
    <row r="311" spans="1:14" s="3" customFormat="1" ht="15">
      <c r="A311" s="15"/>
      <c r="B311" s="15"/>
      <c r="C311" s="15">
        <v>4270</v>
      </c>
      <c r="D311" s="16" t="s">
        <v>25</v>
      </c>
      <c r="E311" s="22"/>
      <c r="F311" s="22">
        <v>42900</v>
      </c>
      <c r="G311" s="40"/>
      <c r="H311" s="36"/>
      <c r="I311" s="36"/>
      <c r="J311" s="36"/>
      <c r="K311" s="36"/>
      <c r="L311" s="36"/>
      <c r="M311" s="36"/>
      <c r="N311" s="36"/>
    </row>
    <row r="312" spans="1:14" s="3" customFormat="1" ht="15">
      <c r="A312" s="15"/>
      <c r="B312" s="15"/>
      <c r="C312" s="15">
        <v>4300</v>
      </c>
      <c r="D312" s="16" t="s">
        <v>15</v>
      </c>
      <c r="E312" s="22"/>
      <c r="F312" s="22">
        <v>710</v>
      </c>
      <c r="G312" s="40"/>
      <c r="H312" s="36"/>
      <c r="I312" s="36"/>
      <c r="J312" s="36"/>
      <c r="K312" s="36"/>
      <c r="L312" s="36"/>
      <c r="M312" s="36"/>
      <c r="N312" s="36"/>
    </row>
    <row r="313" spans="1:14" s="3" customFormat="1" ht="30">
      <c r="A313" s="15"/>
      <c r="B313" s="15">
        <v>90019</v>
      </c>
      <c r="C313" s="15"/>
      <c r="D313" s="16" t="s">
        <v>118</v>
      </c>
      <c r="E313" s="22"/>
      <c r="F313" s="22">
        <f>F314</f>
        <v>10350</v>
      </c>
      <c r="G313" s="40"/>
      <c r="H313" s="36"/>
      <c r="I313" s="36"/>
      <c r="J313" s="36"/>
      <c r="K313" s="36"/>
      <c r="L313" s="36"/>
      <c r="M313" s="36"/>
      <c r="N313" s="36"/>
    </row>
    <row r="314" spans="1:14" s="3" customFormat="1" ht="15">
      <c r="A314" s="15"/>
      <c r="B314" s="15"/>
      <c r="C314" s="15">
        <v>4430</v>
      </c>
      <c r="D314" s="16" t="s">
        <v>26</v>
      </c>
      <c r="E314" s="22"/>
      <c r="F314" s="22">
        <v>10350</v>
      </c>
      <c r="G314" s="40"/>
      <c r="H314" s="36"/>
      <c r="I314" s="36"/>
      <c r="J314" s="36"/>
      <c r="K314" s="36"/>
      <c r="L314" s="36"/>
      <c r="M314" s="36"/>
      <c r="N314" s="36"/>
    </row>
    <row r="315" spans="1:14" s="3" customFormat="1" ht="15">
      <c r="A315" s="15"/>
      <c r="B315" s="15">
        <v>90095</v>
      </c>
      <c r="C315" s="15"/>
      <c r="D315" s="16" t="s">
        <v>10</v>
      </c>
      <c r="E315" s="22"/>
      <c r="F315" s="22">
        <f>F316</f>
        <v>80000</v>
      </c>
      <c r="G315" s="40"/>
      <c r="H315" s="36"/>
      <c r="I315" s="36"/>
      <c r="J315" s="36"/>
      <c r="K315" s="36"/>
      <c r="L315" s="36"/>
      <c r="M315" s="36"/>
      <c r="N315" s="36"/>
    </row>
    <row r="316" spans="1:14" s="3" customFormat="1" ht="15">
      <c r="A316" s="15"/>
      <c r="B316" s="15"/>
      <c r="C316" s="15">
        <v>4300</v>
      </c>
      <c r="D316" s="16" t="s">
        <v>15</v>
      </c>
      <c r="E316" s="22"/>
      <c r="F316" s="22">
        <v>80000</v>
      </c>
      <c r="G316" s="40"/>
      <c r="H316" s="36"/>
      <c r="I316" s="36"/>
      <c r="J316" s="36"/>
      <c r="K316" s="36"/>
      <c r="L316" s="36"/>
      <c r="M316" s="36"/>
      <c r="N316" s="36"/>
    </row>
    <row r="317" spans="1:14" s="3" customFormat="1" ht="15.75">
      <c r="A317" s="21">
        <v>921</v>
      </c>
      <c r="B317" s="8"/>
      <c r="C317" s="8"/>
      <c r="D317" s="4" t="s">
        <v>73</v>
      </c>
      <c r="E317" s="23"/>
      <c r="F317" s="23">
        <f>F318+F323+F325</f>
        <v>869861</v>
      </c>
      <c r="G317" s="41"/>
      <c r="H317" s="36"/>
      <c r="I317" s="36"/>
      <c r="J317" s="36"/>
      <c r="K317" s="36"/>
      <c r="L317" s="36"/>
      <c r="M317" s="36"/>
      <c r="N317" s="36"/>
    </row>
    <row r="318" spans="1:14" s="3" customFormat="1" ht="15">
      <c r="A318" s="15"/>
      <c r="B318" s="15">
        <v>92109</v>
      </c>
      <c r="C318" s="15"/>
      <c r="D318" s="16" t="s">
        <v>74</v>
      </c>
      <c r="E318" s="22"/>
      <c r="F318" s="22">
        <f>F319+F320+F321+F322</f>
        <v>596255</v>
      </c>
      <c r="G318" s="40"/>
      <c r="H318" s="36"/>
      <c r="I318" s="36"/>
      <c r="J318" s="36"/>
      <c r="K318" s="36"/>
      <c r="L318" s="36"/>
      <c r="M318" s="36"/>
      <c r="N318" s="36"/>
    </row>
    <row r="319" spans="1:14" s="3" customFormat="1" ht="15">
      <c r="A319" s="15"/>
      <c r="B319" s="15"/>
      <c r="C319" s="15">
        <v>2480</v>
      </c>
      <c r="D319" s="16" t="s">
        <v>119</v>
      </c>
      <c r="E319" s="22"/>
      <c r="F319" s="22">
        <v>91740</v>
      </c>
      <c r="G319" s="40"/>
      <c r="H319" s="36"/>
      <c r="I319" s="36"/>
      <c r="J319" s="36"/>
      <c r="K319" s="36"/>
      <c r="L319" s="36"/>
      <c r="M319" s="36"/>
      <c r="N319" s="36"/>
    </row>
    <row r="320" spans="1:14" s="3" customFormat="1" ht="15">
      <c r="A320" s="15"/>
      <c r="B320" s="15"/>
      <c r="C320" s="15">
        <v>6050</v>
      </c>
      <c r="D320" s="16" t="s">
        <v>7</v>
      </c>
      <c r="E320" s="22"/>
      <c r="F320" s="22">
        <v>0</v>
      </c>
      <c r="G320" s="40"/>
      <c r="H320" s="36"/>
      <c r="I320" s="36"/>
      <c r="J320" s="36"/>
      <c r="K320" s="36"/>
      <c r="L320" s="36"/>
      <c r="M320" s="36"/>
      <c r="N320" s="36"/>
    </row>
    <row r="321" spans="1:14" s="3" customFormat="1" ht="15">
      <c r="A321" s="15"/>
      <c r="B321" s="15"/>
      <c r="C321" s="15">
        <v>6058</v>
      </c>
      <c r="D321" s="16" t="s">
        <v>7</v>
      </c>
      <c r="E321" s="22"/>
      <c r="F321" s="22">
        <v>374639</v>
      </c>
      <c r="G321" s="40"/>
      <c r="H321" s="36"/>
      <c r="I321" s="36"/>
      <c r="J321" s="36"/>
      <c r="K321" s="36"/>
      <c r="L321" s="36"/>
      <c r="M321" s="36"/>
      <c r="N321" s="36"/>
    </row>
    <row r="322" spans="1:14" s="3" customFormat="1" ht="15">
      <c r="A322" s="15"/>
      <c r="B322" s="15"/>
      <c r="C322" s="15">
        <v>6059</v>
      </c>
      <c r="D322" s="16" t="s">
        <v>7</v>
      </c>
      <c r="E322" s="22"/>
      <c r="F322" s="22">
        <v>129876</v>
      </c>
      <c r="G322" s="40"/>
      <c r="H322" s="36"/>
      <c r="I322" s="36"/>
      <c r="J322" s="36"/>
      <c r="K322" s="36"/>
      <c r="L322" s="36"/>
      <c r="M322" s="36"/>
      <c r="N322" s="36"/>
    </row>
    <row r="323" spans="1:14" s="3" customFormat="1" ht="15">
      <c r="A323" s="15"/>
      <c r="B323" s="15">
        <v>92116</v>
      </c>
      <c r="C323" s="15"/>
      <c r="D323" s="16" t="s">
        <v>75</v>
      </c>
      <c r="E323" s="22"/>
      <c r="F323" s="22">
        <f>F324</f>
        <v>233420</v>
      </c>
      <c r="G323" s="40"/>
      <c r="H323" s="36"/>
      <c r="I323" s="36"/>
      <c r="J323" s="36"/>
      <c r="K323" s="36"/>
      <c r="L323" s="36"/>
      <c r="M323" s="36"/>
      <c r="N323" s="36"/>
    </row>
    <row r="324" spans="1:14" s="3" customFormat="1" ht="15">
      <c r="A324" s="15"/>
      <c r="B324" s="15"/>
      <c r="C324" s="15">
        <v>2480</v>
      </c>
      <c r="D324" s="16" t="s">
        <v>120</v>
      </c>
      <c r="E324" s="22"/>
      <c r="F324" s="22">
        <v>233420</v>
      </c>
      <c r="G324" s="40"/>
      <c r="H324" s="36"/>
      <c r="I324" s="36"/>
      <c r="J324" s="36"/>
      <c r="K324" s="36"/>
      <c r="L324" s="36"/>
      <c r="M324" s="36"/>
      <c r="N324" s="36"/>
    </row>
    <row r="325" spans="1:14" s="3" customFormat="1" ht="15">
      <c r="A325" s="15"/>
      <c r="B325" s="15">
        <v>92195</v>
      </c>
      <c r="C325" s="15"/>
      <c r="D325" s="16" t="s">
        <v>10</v>
      </c>
      <c r="E325" s="22"/>
      <c r="F325" s="22">
        <f>F326+F327++F329+F330+F328</f>
        <v>40186</v>
      </c>
      <c r="G325" s="40"/>
      <c r="H325" s="36"/>
      <c r="I325" s="36"/>
      <c r="J325" s="36"/>
      <c r="K325" s="36"/>
      <c r="L325" s="36"/>
      <c r="M325" s="36"/>
      <c r="N325" s="36"/>
    </row>
    <row r="326" spans="1:14" s="3" customFormat="1" ht="30">
      <c r="A326" s="15"/>
      <c r="B326" s="15"/>
      <c r="C326" s="15">
        <v>2710</v>
      </c>
      <c r="D326" s="16" t="s">
        <v>87</v>
      </c>
      <c r="E326" s="22"/>
      <c r="F326" s="22">
        <v>1600</v>
      </c>
      <c r="G326" s="40"/>
      <c r="H326" s="36"/>
      <c r="I326" s="36"/>
      <c r="J326" s="36"/>
      <c r="K326" s="36"/>
      <c r="L326" s="36"/>
      <c r="M326" s="36"/>
      <c r="N326" s="36"/>
    </row>
    <row r="327" spans="1:14" s="3" customFormat="1" ht="15">
      <c r="A327" s="15"/>
      <c r="B327" s="15"/>
      <c r="C327" s="15">
        <v>3030</v>
      </c>
      <c r="D327" s="16" t="s">
        <v>36</v>
      </c>
      <c r="E327" s="22"/>
      <c r="F327" s="22">
        <v>2350</v>
      </c>
      <c r="G327" s="40"/>
      <c r="H327" s="36"/>
      <c r="I327" s="36"/>
      <c r="J327" s="36"/>
      <c r="K327" s="36"/>
      <c r="L327" s="36"/>
      <c r="M327" s="36"/>
      <c r="N327" s="36"/>
    </row>
    <row r="328" spans="1:14" s="3" customFormat="1" ht="15">
      <c r="A328" s="15"/>
      <c r="B328" s="15"/>
      <c r="C328" s="15">
        <v>4170</v>
      </c>
      <c r="D328" s="16" t="s">
        <v>113</v>
      </c>
      <c r="E328" s="22"/>
      <c r="F328" s="22">
        <v>1330</v>
      </c>
      <c r="G328" s="40"/>
      <c r="H328" s="36"/>
      <c r="I328" s="36"/>
      <c r="J328" s="36"/>
      <c r="K328" s="36"/>
      <c r="L328" s="36"/>
      <c r="M328" s="36"/>
      <c r="N328" s="36"/>
    </row>
    <row r="329" spans="1:14" s="3" customFormat="1" ht="15">
      <c r="A329" s="15"/>
      <c r="B329" s="15"/>
      <c r="C329" s="15">
        <v>4210</v>
      </c>
      <c r="D329" s="20" t="s">
        <v>14</v>
      </c>
      <c r="E329" s="22"/>
      <c r="F329" s="22">
        <v>8729</v>
      </c>
      <c r="G329" s="40"/>
      <c r="H329" s="36"/>
      <c r="I329" s="36"/>
      <c r="J329" s="36"/>
      <c r="K329" s="36"/>
      <c r="L329" s="36"/>
      <c r="M329" s="36"/>
      <c r="N329" s="36"/>
    </row>
    <row r="330" spans="1:14" s="3" customFormat="1" ht="15">
      <c r="A330" s="15"/>
      <c r="B330" s="15"/>
      <c r="C330" s="15">
        <v>4300</v>
      </c>
      <c r="D330" s="20" t="s">
        <v>15</v>
      </c>
      <c r="E330" s="22"/>
      <c r="F330" s="22">
        <v>26177</v>
      </c>
      <c r="G330" s="40"/>
      <c r="H330" s="36"/>
      <c r="I330" s="36"/>
      <c r="J330" s="36"/>
      <c r="K330" s="36"/>
      <c r="L330" s="36"/>
      <c r="M330" s="36"/>
      <c r="N330" s="36"/>
    </row>
    <row r="331" spans="1:14" s="3" customFormat="1" ht="15.75">
      <c r="A331" s="21">
        <v>926</v>
      </c>
      <c r="B331" s="11"/>
      <c r="C331" s="11"/>
      <c r="D331" s="24" t="s">
        <v>76</v>
      </c>
      <c r="E331" s="23"/>
      <c r="F331" s="23">
        <f>F332</f>
        <v>38040</v>
      </c>
      <c r="G331" s="41"/>
      <c r="H331" s="36"/>
      <c r="I331" s="36"/>
      <c r="J331" s="36"/>
      <c r="K331" s="36"/>
      <c r="L331" s="36"/>
      <c r="M331" s="36"/>
      <c r="N331" s="36"/>
    </row>
    <row r="332" spans="1:14" s="3" customFormat="1" ht="15">
      <c r="A332" s="20"/>
      <c r="B332" s="20">
        <v>92695</v>
      </c>
      <c r="C332" s="20"/>
      <c r="D332" s="20" t="s">
        <v>10</v>
      </c>
      <c r="E332" s="22"/>
      <c r="F332" s="22">
        <f>F333+F334+F335+F336</f>
        <v>38040</v>
      </c>
      <c r="G332" s="40"/>
      <c r="H332" s="36"/>
      <c r="I332" s="36"/>
      <c r="J332" s="36"/>
      <c r="K332" s="36"/>
      <c r="L332" s="36"/>
      <c r="M332" s="36"/>
      <c r="N332" s="36"/>
    </row>
    <row r="333" spans="1:14" s="3" customFormat="1" ht="15">
      <c r="A333" s="20"/>
      <c r="B333" s="20"/>
      <c r="C333" s="15">
        <v>4210</v>
      </c>
      <c r="D333" s="20" t="s">
        <v>14</v>
      </c>
      <c r="E333" s="22"/>
      <c r="F333" s="22">
        <v>5300</v>
      </c>
      <c r="G333" s="40"/>
      <c r="H333" s="36"/>
      <c r="I333" s="36"/>
      <c r="J333" s="36"/>
      <c r="K333" s="36"/>
      <c r="L333" s="36"/>
      <c r="M333" s="36"/>
      <c r="N333" s="36"/>
    </row>
    <row r="334" spans="1:14" s="3" customFormat="1" ht="15">
      <c r="A334" s="20"/>
      <c r="B334" s="20"/>
      <c r="C334" s="15">
        <v>4300</v>
      </c>
      <c r="D334" s="20" t="s">
        <v>15</v>
      </c>
      <c r="E334" s="22"/>
      <c r="F334" s="22">
        <v>1120</v>
      </c>
      <c r="G334" s="40"/>
      <c r="H334" s="36"/>
      <c r="I334" s="36"/>
      <c r="J334" s="36"/>
      <c r="K334" s="36"/>
      <c r="L334" s="36"/>
      <c r="M334" s="36"/>
      <c r="N334" s="36"/>
    </row>
    <row r="335" spans="1:14" s="3" customFormat="1" ht="15">
      <c r="A335" s="20"/>
      <c r="B335" s="20"/>
      <c r="C335" s="15">
        <v>4430</v>
      </c>
      <c r="D335" s="20" t="s">
        <v>26</v>
      </c>
      <c r="E335" s="22"/>
      <c r="F335" s="22">
        <v>1120</v>
      </c>
      <c r="G335" s="40"/>
      <c r="H335" s="36"/>
      <c r="I335" s="36"/>
      <c r="J335" s="36"/>
      <c r="K335" s="36"/>
      <c r="L335" s="36"/>
      <c r="M335" s="36"/>
      <c r="N335" s="36"/>
    </row>
    <row r="336" spans="1:14" s="3" customFormat="1" ht="45">
      <c r="A336" s="20"/>
      <c r="B336" s="20"/>
      <c r="C336" s="15">
        <v>2830</v>
      </c>
      <c r="D336" s="16" t="s">
        <v>112</v>
      </c>
      <c r="E336" s="22"/>
      <c r="F336" s="22">
        <v>30500</v>
      </c>
      <c r="G336" s="40"/>
      <c r="H336" s="36"/>
      <c r="I336" s="36"/>
      <c r="J336" s="36"/>
      <c r="K336" s="36"/>
      <c r="L336" s="36"/>
      <c r="M336" s="36"/>
      <c r="N336" s="36"/>
    </row>
    <row r="337" spans="1:14" s="3" customFormat="1" ht="15.75">
      <c r="A337" s="30"/>
      <c r="B337" s="31"/>
      <c r="C337" s="32"/>
      <c r="D337" s="4" t="s">
        <v>77</v>
      </c>
      <c r="E337" s="23"/>
      <c r="F337" s="23">
        <f>F11+F23+F27+F35+F47+F81+F92+F113+F119+F122+F128+F226+F237+F276+F295+F317+F331</f>
        <v>35008016</v>
      </c>
      <c r="G337" s="41"/>
      <c r="H337" s="36"/>
      <c r="I337" s="36"/>
      <c r="J337" s="36"/>
      <c r="K337" s="36"/>
      <c r="L337" s="36"/>
      <c r="M337" s="36"/>
      <c r="N337" s="36"/>
    </row>
    <row r="338" spans="1:14" s="3" customFormat="1" ht="12.75">
      <c r="A338" s="1"/>
      <c r="B338" s="1"/>
      <c r="C338" s="26"/>
      <c r="D338" s="27" t="s">
        <v>78</v>
      </c>
      <c r="E338" s="28">
        <f>E340+E346</f>
        <v>25400258</v>
      </c>
      <c r="F338" s="28">
        <f>F340+F346</f>
        <v>35008016</v>
      </c>
      <c r="G338"/>
      <c r="H338" s="36"/>
      <c r="I338" s="36"/>
      <c r="J338" s="36"/>
      <c r="K338" s="36"/>
      <c r="L338" s="36"/>
      <c r="M338" s="36"/>
      <c r="N338" s="36"/>
    </row>
    <row r="339" spans="1:14" s="3" customFormat="1" ht="12.75" hidden="1">
      <c r="A339" s="1"/>
      <c r="B339" s="1"/>
      <c r="C339" s="1"/>
      <c r="D339" s="27"/>
      <c r="E339" s="28"/>
      <c r="F339" s="28"/>
      <c r="G339"/>
      <c r="H339" s="36"/>
      <c r="I339" s="36"/>
      <c r="J339" s="36"/>
      <c r="K339" s="36"/>
      <c r="L339" s="36"/>
      <c r="M339" s="36"/>
      <c r="N339" s="36"/>
    </row>
    <row r="340" spans="1:14" s="3" customFormat="1" ht="12.75">
      <c r="A340" s="1"/>
      <c r="B340" s="1"/>
      <c r="C340" s="26" t="s">
        <v>140</v>
      </c>
      <c r="D340" s="27" t="s">
        <v>79</v>
      </c>
      <c r="E340" s="28">
        <v>16982152</v>
      </c>
      <c r="F340" s="28">
        <v>18362157</v>
      </c>
      <c r="G340"/>
      <c r="H340" s="36"/>
      <c r="I340" s="36"/>
      <c r="J340" s="36"/>
      <c r="K340" s="36"/>
      <c r="L340" s="36"/>
      <c r="M340" s="36"/>
      <c r="N340" s="36"/>
    </row>
    <row r="341" spans="1:14" s="3" customFormat="1" ht="12.75" hidden="1">
      <c r="A341" s="1"/>
      <c r="B341" s="1"/>
      <c r="C341" s="26"/>
      <c r="D341" s="27"/>
      <c r="E341" s="28"/>
      <c r="F341" s="28"/>
      <c r="G341"/>
      <c r="H341" s="36"/>
      <c r="I341" s="36"/>
      <c r="J341" s="36"/>
      <c r="K341" s="36"/>
      <c r="L341" s="36"/>
      <c r="M341" s="36"/>
      <c r="N341" s="36"/>
    </row>
    <row r="342" spans="1:14" s="3" customFormat="1" ht="12.75">
      <c r="A342" s="1"/>
      <c r="B342" s="1"/>
      <c r="C342" s="26" t="s">
        <v>80</v>
      </c>
      <c r="D342" s="27" t="s">
        <v>81</v>
      </c>
      <c r="E342" s="28">
        <v>8605409</v>
      </c>
      <c r="F342" s="28">
        <v>9165153</v>
      </c>
      <c r="G342"/>
      <c r="H342" s="36"/>
      <c r="I342" s="36"/>
      <c r="J342" s="36"/>
      <c r="K342" s="36"/>
      <c r="L342" s="36"/>
      <c r="M342" s="36"/>
      <c r="N342" s="36"/>
    </row>
    <row r="343" spans="1:14" s="3" customFormat="1" ht="12.75">
      <c r="A343" s="1"/>
      <c r="B343" s="1"/>
      <c r="C343" s="26"/>
      <c r="D343" s="27" t="s">
        <v>82</v>
      </c>
      <c r="E343" s="28">
        <v>483225</v>
      </c>
      <c r="F343" s="28">
        <v>355660</v>
      </c>
      <c r="G343"/>
      <c r="H343" s="36"/>
      <c r="I343" s="36"/>
      <c r="J343" s="36"/>
      <c r="K343" s="36"/>
      <c r="L343" s="36"/>
      <c r="M343" s="36"/>
      <c r="N343" s="36"/>
    </row>
    <row r="344" spans="1:14" s="3" customFormat="1" ht="12.75">
      <c r="A344" s="1"/>
      <c r="B344" s="1"/>
      <c r="C344" s="26"/>
      <c r="D344" s="27" t="s">
        <v>83</v>
      </c>
      <c r="E344" s="28">
        <v>376000</v>
      </c>
      <c r="F344" s="28">
        <v>376000</v>
      </c>
      <c r="G344"/>
      <c r="H344" s="36"/>
      <c r="I344" s="36"/>
      <c r="J344" s="36"/>
      <c r="K344" s="36"/>
      <c r="L344" s="36"/>
      <c r="M344" s="36"/>
      <c r="N344" s="36"/>
    </row>
    <row r="345" spans="1:14" s="3" customFormat="1" ht="14.25" customHeight="1">
      <c r="A345" s="1"/>
      <c r="B345" s="1"/>
      <c r="C345" s="26"/>
      <c r="D345" s="27" t="s">
        <v>85</v>
      </c>
      <c r="E345" s="29" t="s">
        <v>93</v>
      </c>
      <c r="F345" s="29" t="s">
        <v>93</v>
      </c>
      <c r="G345"/>
      <c r="H345" s="36"/>
      <c r="I345" s="36"/>
      <c r="J345" s="36"/>
      <c r="K345" s="36"/>
      <c r="L345" s="36"/>
      <c r="M345" s="36"/>
      <c r="N345" s="36"/>
    </row>
    <row r="346" spans="1:14" s="3" customFormat="1" ht="12.75">
      <c r="A346" s="1"/>
      <c r="B346" s="1"/>
      <c r="C346" s="26"/>
      <c r="D346" s="27" t="s">
        <v>121</v>
      </c>
      <c r="E346" s="28">
        <v>8418106</v>
      </c>
      <c r="F346" s="28">
        <v>16645859</v>
      </c>
      <c r="G346"/>
      <c r="H346" s="36"/>
      <c r="I346" s="36"/>
      <c r="J346" s="36"/>
      <c r="K346" s="36"/>
      <c r="L346" s="36"/>
      <c r="M346" s="36"/>
      <c r="N346" s="36"/>
    </row>
    <row r="347" spans="1:14" s="3" customFormat="1" ht="12.75">
      <c r="A347" s="1"/>
      <c r="B347" s="1"/>
      <c r="C347" s="26"/>
      <c r="D347" s="27" t="s">
        <v>122</v>
      </c>
      <c r="E347" s="28">
        <v>8418106</v>
      </c>
      <c r="F347" s="28">
        <v>16645859</v>
      </c>
      <c r="G347"/>
      <c r="H347" s="36"/>
      <c r="I347" s="36"/>
      <c r="J347" s="36"/>
      <c r="K347" s="36"/>
      <c r="L347" s="36"/>
      <c r="M347" s="36"/>
      <c r="N347" s="36"/>
    </row>
    <row r="348" spans="1:14" s="3" customFormat="1" ht="12.75">
      <c r="A348" s="1"/>
      <c r="B348" s="1"/>
      <c r="C348" s="1"/>
      <c r="D348" s="27" t="s">
        <v>141</v>
      </c>
      <c r="E348" s="28">
        <v>0</v>
      </c>
      <c r="F348" s="28">
        <v>0</v>
      </c>
      <c r="G348"/>
      <c r="H348" s="36"/>
      <c r="I348" s="36"/>
      <c r="J348" s="36"/>
      <c r="K348" s="36"/>
      <c r="L348" s="36"/>
      <c r="M348" s="36"/>
      <c r="N348" s="36"/>
    </row>
    <row r="349" spans="1:14" s="3" customFormat="1" ht="12.75">
      <c r="A349" s="1"/>
      <c r="B349" s="1"/>
      <c r="C349" s="1"/>
      <c r="D349" s="27"/>
      <c r="E349" s="28"/>
      <c r="F349" s="28"/>
      <c r="G349"/>
      <c r="H349" s="36"/>
      <c r="I349" s="36"/>
      <c r="J349" s="36"/>
      <c r="K349" s="36"/>
      <c r="L349" s="36"/>
      <c r="M349" s="36"/>
      <c r="N349" s="36"/>
    </row>
    <row r="350" spans="1:14" s="3" customFormat="1" ht="12.75">
      <c r="A350" s="1"/>
      <c r="B350" s="1"/>
      <c r="C350" s="1"/>
      <c r="D350" s="27"/>
      <c r="E350" s="28"/>
      <c r="F350" s="28"/>
      <c r="G350"/>
      <c r="H350" s="36"/>
      <c r="I350" s="36"/>
      <c r="J350" s="36"/>
      <c r="K350" s="36"/>
      <c r="L350" s="36"/>
      <c r="M350" s="36"/>
      <c r="N350" s="36"/>
    </row>
    <row r="351" spans="1:14" s="3" customFormat="1" ht="12.75">
      <c r="A351" s="1"/>
      <c r="B351" s="1"/>
      <c r="C351" s="1"/>
      <c r="D351" s="27"/>
      <c r="E351" s="28"/>
      <c r="F351" s="28"/>
      <c r="G351"/>
      <c r="H351" s="36"/>
      <c r="I351" s="36"/>
      <c r="J351" s="36"/>
      <c r="K351" s="36"/>
      <c r="L351" s="36"/>
      <c r="M351" s="36"/>
      <c r="N351" s="36"/>
    </row>
    <row r="352" spans="1:14" s="3" customFormat="1" ht="12.75">
      <c r="A352" s="1"/>
      <c r="B352" s="1"/>
      <c r="C352" s="1"/>
      <c r="D352" s="27"/>
      <c r="E352" s="28"/>
      <c r="F352" s="28"/>
      <c r="G352"/>
      <c r="H352" s="36"/>
      <c r="I352" s="36"/>
      <c r="J352" s="36"/>
      <c r="K352" s="36"/>
      <c r="L352" s="36"/>
      <c r="M352" s="36"/>
      <c r="N352" s="36"/>
    </row>
    <row r="353" spans="1:14" s="3" customFormat="1" ht="12.75">
      <c r="A353" s="1"/>
      <c r="B353" s="1"/>
      <c r="C353" s="1"/>
      <c r="D353" s="1"/>
      <c r="E353" s="28"/>
      <c r="F353" s="28"/>
      <c r="G353"/>
      <c r="H353" s="36"/>
      <c r="I353" s="36"/>
      <c r="J353" s="36"/>
      <c r="K353" s="36"/>
      <c r="L353" s="36"/>
      <c r="M353" s="36"/>
      <c r="N353" s="36"/>
    </row>
    <row r="354" spans="1:14" s="3" customFormat="1" ht="12.75">
      <c r="A354" s="1"/>
      <c r="B354" s="1"/>
      <c r="C354" s="1"/>
      <c r="D354" s="1"/>
      <c r="E354" s="1"/>
      <c r="F354" s="1"/>
      <c r="G354"/>
      <c r="H354" s="36"/>
      <c r="I354" s="36"/>
      <c r="J354" s="36"/>
      <c r="K354" s="36"/>
      <c r="L354" s="36"/>
      <c r="M354" s="36"/>
      <c r="N354" s="36"/>
    </row>
    <row r="355" spans="1:14" s="3" customFormat="1" ht="12.75">
      <c r="A355" s="1"/>
      <c r="B355" s="1"/>
      <c r="C355" s="1"/>
      <c r="D355" s="1"/>
      <c r="E355" s="1"/>
      <c r="F355" s="1"/>
      <c r="G355"/>
      <c r="H355" s="36"/>
      <c r="I355" s="36"/>
      <c r="J355" s="36"/>
      <c r="K355" s="36"/>
      <c r="L355" s="36"/>
      <c r="M355" s="36"/>
      <c r="N355" s="36"/>
    </row>
    <row r="356" spans="1:14" s="3" customFormat="1" ht="12.75">
      <c r="A356" s="1"/>
      <c r="B356" s="1"/>
      <c r="C356" s="1"/>
      <c r="D356" s="1"/>
      <c r="E356" s="1"/>
      <c r="F356" s="1"/>
      <c r="G356"/>
      <c r="H356" s="36"/>
      <c r="I356" s="36"/>
      <c r="J356" s="36"/>
      <c r="K356" s="36"/>
      <c r="L356" s="36"/>
      <c r="M356" s="36"/>
      <c r="N356" s="36"/>
    </row>
    <row r="357" spans="1:14" s="3" customFormat="1" ht="12.75">
      <c r="A357" s="1"/>
      <c r="B357" s="1"/>
      <c r="C357" s="1"/>
      <c r="D357" s="1"/>
      <c r="E357" s="1"/>
      <c r="F357" s="1"/>
      <c r="G357"/>
      <c r="H357" s="36"/>
      <c r="I357" s="36"/>
      <c r="J357" s="36"/>
      <c r="K357" s="36"/>
      <c r="L357" s="36"/>
      <c r="M357" s="36"/>
      <c r="N357" s="36"/>
    </row>
    <row r="358" spans="1:14" s="3" customFormat="1" ht="12.75">
      <c r="A358" s="1"/>
      <c r="B358" s="1"/>
      <c r="C358" s="1"/>
      <c r="D358" s="1"/>
      <c r="E358" s="1"/>
      <c r="F358" s="1"/>
      <c r="G358"/>
      <c r="H358" s="36"/>
      <c r="I358" s="36"/>
      <c r="J358" s="36"/>
      <c r="K358" s="36"/>
      <c r="L358" s="36"/>
      <c r="M358" s="36"/>
      <c r="N358" s="36"/>
    </row>
    <row r="359" spans="1:14" s="3" customFormat="1" ht="12.75">
      <c r="A359" s="1"/>
      <c r="B359" s="1"/>
      <c r="C359" s="1"/>
      <c r="D359" s="1"/>
      <c r="E359" s="1"/>
      <c r="F359" s="1"/>
      <c r="G359"/>
      <c r="H359" s="36"/>
      <c r="I359" s="36"/>
      <c r="J359" s="36"/>
      <c r="K359" s="36"/>
      <c r="L359" s="36"/>
      <c r="M359" s="36"/>
      <c r="N359" s="36"/>
    </row>
    <row r="360" spans="1:14" s="3" customFormat="1" ht="12.75">
      <c r="A360" s="1"/>
      <c r="B360" s="1"/>
      <c r="C360" s="1"/>
      <c r="D360" s="1"/>
      <c r="E360" s="1"/>
      <c r="F360" s="1"/>
      <c r="G360"/>
      <c r="H360" s="36"/>
      <c r="I360" s="36"/>
      <c r="J360" s="36"/>
      <c r="K360" s="36"/>
      <c r="L360" s="36"/>
      <c r="M360" s="36"/>
      <c r="N360" s="36"/>
    </row>
    <row r="361" spans="1:14" s="3" customFormat="1" ht="12.75">
      <c r="A361" s="1"/>
      <c r="B361" s="1"/>
      <c r="C361" s="1"/>
      <c r="D361" s="1"/>
      <c r="E361" s="1"/>
      <c r="F361" s="1"/>
      <c r="G361"/>
      <c r="H361" s="36"/>
      <c r="I361" s="36"/>
      <c r="J361" s="36"/>
      <c r="K361" s="36"/>
      <c r="L361" s="36"/>
      <c r="M361" s="36"/>
      <c r="N361" s="36"/>
    </row>
    <row r="362" spans="1:14" s="3" customFormat="1" ht="12.75">
      <c r="A362" s="1"/>
      <c r="B362" s="1"/>
      <c r="C362" s="1"/>
      <c r="D362" s="1"/>
      <c r="E362" s="1"/>
      <c r="F362" s="1"/>
      <c r="G362"/>
      <c r="H362" s="36"/>
      <c r="I362" s="36"/>
      <c r="J362" s="36"/>
      <c r="K362" s="36"/>
      <c r="L362" s="36"/>
      <c r="M362" s="36"/>
      <c r="N362" s="36"/>
    </row>
    <row r="363" spans="1:14" s="3" customFormat="1" ht="12.75">
      <c r="A363" s="1"/>
      <c r="B363" s="1"/>
      <c r="C363" s="1"/>
      <c r="D363" s="1"/>
      <c r="E363" s="1"/>
      <c r="F363" s="1"/>
      <c r="G363"/>
      <c r="H363" s="36"/>
      <c r="I363" s="36"/>
      <c r="J363" s="36"/>
      <c r="K363" s="36"/>
      <c r="L363" s="36"/>
      <c r="M363" s="36"/>
      <c r="N363" s="36"/>
    </row>
    <row r="364" spans="1:14" s="3" customFormat="1" ht="12.75">
      <c r="A364"/>
      <c r="B364"/>
      <c r="C364"/>
      <c r="D364"/>
      <c r="E364"/>
      <c r="F364"/>
      <c r="G364"/>
      <c r="H364" s="36"/>
      <c r="I364" s="36"/>
      <c r="J364" s="36"/>
      <c r="K364" s="36"/>
      <c r="L364" s="36"/>
      <c r="M364" s="36"/>
      <c r="N364" s="36"/>
    </row>
    <row r="365" spans="1:14" s="3" customFormat="1" ht="12.75">
      <c r="A365"/>
      <c r="B365"/>
      <c r="C365"/>
      <c r="D365"/>
      <c r="E365"/>
      <c r="F365"/>
      <c r="G365"/>
      <c r="H365" s="36"/>
      <c r="I365" s="36"/>
      <c r="J365" s="36"/>
      <c r="K365" s="36"/>
      <c r="L365" s="36"/>
      <c r="M365" s="36"/>
      <c r="N365" s="36"/>
    </row>
    <row r="366" spans="1:14" s="3" customFormat="1" ht="12.75">
      <c r="A366"/>
      <c r="B366"/>
      <c r="C366"/>
      <c r="D366"/>
      <c r="E366"/>
      <c r="F366"/>
      <c r="G366"/>
      <c r="H366" s="36"/>
      <c r="I366" s="36"/>
      <c r="J366" s="36"/>
      <c r="K366" s="36"/>
      <c r="L366" s="36"/>
      <c r="M366" s="36"/>
      <c r="N366" s="36"/>
    </row>
    <row r="367" spans="1:14" s="3" customFormat="1" ht="12.75">
      <c r="A367"/>
      <c r="B367"/>
      <c r="C367"/>
      <c r="D367"/>
      <c r="E367"/>
      <c r="F367"/>
      <c r="G367"/>
      <c r="H367" s="36"/>
      <c r="I367" s="36"/>
      <c r="J367" s="36"/>
      <c r="K367" s="36"/>
      <c r="L367" s="36"/>
      <c r="M367" s="36"/>
      <c r="N367" s="36"/>
    </row>
    <row r="368" spans="1:14" s="3" customFormat="1" ht="12.75">
      <c r="A368"/>
      <c r="B368"/>
      <c r="C368"/>
      <c r="D368"/>
      <c r="E368"/>
      <c r="F368"/>
      <c r="G368"/>
      <c r="H368" s="36"/>
      <c r="I368" s="36"/>
      <c r="J368" s="36"/>
      <c r="K368" s="36"/>
      <c r="L368" s="36"/>
      <c r="M368" s="36"/>
      <c r="N368" s="36"/>
    </row>
    <row r="369" spans="1:14" s="3" customFormat="1" ht="12.75">
      <c r="A369"/>
      <c r="B369"/>
      <c r="C369"/>
      <c r="D369"/>
      <c r="E369"/>
      <c r="F369"/>
      <c r="G369"/>
      <c r="H369" s="36"/>
      <c r="I369" s="36"/>
      <c r="J369" s="36"/>
      <c r="K369" s="36"/>
      <c r="L369" s="36"/>
      <c r="M369" s="36"/>
      <c r="N369" s="36"/>
    </row>
    <row r="370" spans="1:14" s="3" customFormat="1" ht="12.75">
      <c r="A370"/>
      <c r="B370"/>
      <c r="C370"/>
      <c r="D370"/>
      <c r="E370"/>
      <c r="F370"/>
      <c r="G370"/>
      <c r="H370" s="36"/>
      <c r="I370" s="36"/>
      <c r="J370" s="36"/>
      <c r="K370" s="36"/>
      <c r="L370" s="36"/>
      <c r="M370" s="36"/>
      <c r="N370" s="36"/>
    </row>
    <row r="371" spans="1:14" s="3" customFormat="1" ht="12.75">
      <c r="A371"/>
      <c r="B371"/>
      <c r="C371"/>
      <c r="D371"/>
      <c r="E371"/>
      <c r="F371"/>
      <c r="G371"/>
      <c r="H371" s="36"/>
      <c r="I371" s="36"/>
      <c r="J371" s="36"/>
      <c r="K371" s="36"/>
      <c r="L371" s="36"/>
      <c r="M371" s="36"/>
      <c r="N371" s="36"/>
    </row>
    <row r="372" spans="1:14" s="3" customFormat="1" ht="12.75">
      <c r="A372"/>
      <c r="B372"/>
      <c r="C372"/>
      <c r="D372"/>
      <c r="E372"/>
      <c r="F372"/>
      <c r="G372"/>
      <c r="H372" s="36"/>
      <c r="I372" s="36"/>
      <c r="J372" s="36"/>
      <c r="K372" s="36"/>
      <c r="L372" s="36"/>
      <c r="M372" s="36"/>
      <c r="N372" s="36"/>
    </row>
    <row r="373" spans="1:14" s="3" customFormat="1" ht="12.75">
      <c r="A373"/>
      <c r="B373"/>
      <c r="C373"/>
      <c r="D373"/>
      <c r="E373"/>
      <c r="F373"/>
      <c r="G373"/>
      <c r="H373" s="36"/>
      <c r="I373" s="36"/>
      <c r="J373" s="36"/>
      <c r="K373" s="36"/>
      <c r="L373" s="36"/>
      <c r="M373" s="36"/>
      <c r="N373" s="36"/>
    </row>
    <row r="374" spans="1:14" s="3" customFormat="1" ht="12.75">
      <c r="A374"/>
      <c r="B374"/>
      <c r="C374"/>
      <c r="D374"/>
      <c r="E374"/>
      <c r="F374"/>
      <c r="G374"/>
      <c r="H374" s="36"/>
      <c r="I374" s="36"/>
      <c r="J374" s="36"/>
      <c r="K374" s="36"/>
      <c r="L374" s="36"/>
      <c r="M374" s="36"/>
      <c r="N374" s="36"/>
    </row>
    <row r="375" spans="1:14" s="3" customFormat="1" ht="12.75">
      <c r="A375"/>
      <c r="B375"/>
      <c r="C375"/>
      <c r="D375"/>
      <c r="E375"/>
      <c r="F375"/>
      <c r="G375"/>
      <c r="H375" s="36"/>
      <c r="I375" s="36"/>
      <c r="J375" s="36"/>
      <c r="K375" s="36"/>
      <c r="L375" s="36"/>
      <c r="M375" s="36"/>
      <c r="N375" s="36"/>
    </row>
    <row r="376" spans="1:14" s="3" customFormat="1" ht="12.75">
      <c r="A376"/>
      <c r="B376"/>
      <c r="C376"/>
      <c r="D376"/>
      <c r="E376"/>
      <c r="F376"/>
      <c r="G376"/>
      <c r="H376" s="36"/>
      <c r="I376" s="36"/>
      <c r="J376" s="36"/>
      <c r="K376" s="36"/>
      <c r="L376" s="36"/>
      <c r="M376" s="36"/>
      <c r="N376" s="36"/>
    </row>
    <row r="377" spans="1:14" s="3" customFormat="1" ht="12.75">
      <c r="A377"/>
      <c r="B377"/>
      <c r="C377"/>
      <c r="D377"/>
      <c r="E377"/>
      <c r="F377"/>
      <c r="G377"/>
      <c r="H377" s="36"/>
      <c r="I377" s="36"/>
      <c r="J377" s="36"/>
      <c r="K377" s="36"/>
      <c r="L377" s="36"/>
      <c r="M377" s="36"/>
      <c r="N377" s="36"/>
    </row>
    <row r="378" spans="1:14" s="3" customFormat="1" ht="12.75">
      <c r="A378"/>
      <c r="B378"/>
      <c r="C378"/>
      <c r="D378"/>
      <c r="E378"/>
      <c r="F378"/>
      <c r="G378"/>
      <c r="H378" s="36"/>
      <c r="I378" s="36"/>
      <c r="J378" s="36"/>
      <c r="K378" s="36"/>
      <c r="L378" s="36"/>
      <c r="M378" s="36"/>
      <c r="N378" s="36"/>
    </row>
    <row r="379" spans="1:14" s="3" customFormat="1" ht="12.75">
      <c r="A379"/>
      <c r="B379"/>
      <c r="C379"/>
      <c r="D379"/>
      <c r="E379"/>
      <c r="F379"/>
      <c r="G379"/>
      <c r="H379" s="36"/>
      <c r="I379" s="36"/>
      <c r="J379" s="36"/>
      <c r="K379" s="36"/>
      <c r="L379" s="36"/>
      <c r="M379" s="36"/>
      <c r="N379" s="36"/>
    </row>
    <row r="380" spans="1:14" s="3" customFormat="1" ht="12.75">
      <c r="A380"/>
      <c r="B380"/>
      <c r="C380"/>
      <c r="D380"/>
      <c r="E380"/>
      <c r="F380"/>
      <c r="G380"/>
      <c r="H380" s="36"/>
      <c r="I380" s="36"/>
      <c r="J380" s="36"/>
      <c r="K380" s="36"/>
      <c r="L380" s="36"/>
      <c r="M380" s="36"/>
      <c r="N380" s="36"/>
    </row>
    <row r="381" spans="1:14" s="3" customFormat="1" ht="12.75">
      <c r="A381"/>
      <c r="B381"/>
      <c r="C381"/>
      <c r="D381"/>
      <c r="E381"/>
      <c r="F381"/>
      <c r="G381"/>
      <c r="H381" s="36"/>
      <c r="I381" s="36"/>
      <c r="J381" s="36"/>
      <c r="K381" s="36"/>
      <c r="L381" s="36"/>
      <c r="M381" s="36"/>
      <c r="N381" s="36"/>
    </row>
    <row r="382" spans="1:14" s="3" customFormat="1" ht="12.75">
      <c r="A382"/>
      <c r="B382"/>
      <c r="C382"/>
      <c r="D382"/>
      <c r="E382"/>
      <c r="F382"/>
      <c r="G382"/>
      <c r="H382" s="36"/>
      <c r="I382" s="36"/>
      <c r="J382" s="36"/>
      <c r="K382" s="36"/>
      <c r="L382" s="36"/>
      <c r="M382" s="36"/>
      <c r="N382" s="36"/>
    </row>
    <row r="383" spans="1:14" s="3" customFormat="1" ht="12.75">
      <c r="A383"/>
      <c r="B383"/>
      <c r="C383"/>
      <c r="D383"/>
      <c r="E383"/>
      <c r="F383"/>
      <c r="G383"/>
      <c r="H383" s="36"/>
      <c r="I383" s="36"/>
      <c r="J383" s="36"/>
      <c r="K383" s="36"/>
      <c r="L383" s="36"/>
      <c r="M383" s="36"/>
      <c r="N383" s="36"/>
    </row>
    <row r="384" spans="1:14" s="3" customFormat="1" ht="12.75">
      <c r="A384"/>
      <c r="B384"/>
      <c r="C384"/>
      <c r="D384"/>
      <c r="E384"/>
      <c r="F384"/>
      <c r="G384"/>
      <c r="H384" s="36"/>
      <c r="I384" s="36"/>
      <c r="J384" s="36"/>
      <c r="K384" s="36"/>
      <c r="L384" s="36"/>
      <c r="M384" s="36"/>
      <c r="N384" s="36"/>
    </row>
    <row r="385" spans="1:14" s="3" customFormat="1" ht="12.75">
      <c r="A385"/>
      <c r="B385"/>
      <c r="C385"/>
      <c r="D385"/>
      <c r="E385"/>
      <c r="F385"/>
      <c r="G385"/>
      <c r="H385" s="36"/>
      <c r="I385" s="36"/>
      <c r="J385" s="36"/>
      <c r="K385" s="36"/>
      <c r="L385" s="36"/>
      <c r="M385" s="36"/>
      <c r="N385" s="36"/>
    </row>
    <row r="386" spans="1:14" s="3" customFormat="1" ht="12.75">
      <c r="A386"/>
      <c r="B386"/>
      <c r="C386"/>
      <c r="D386"/>
      <c r="E386"/>
      <c r="F386"/>
      <c r="G386"/>
      <c r="H386" s="36"/>
      <c r="I386" s="36"/>
      <c r="J386" s="36"/>
      <c r="K386" s="36"/>
      <c r="L386" s="36"/>
      <c r="M386" s="36"/>
      <c r="N386" s="36"/>
    </row>
    <row r="387" spans="1:14" s="3" customFormat="1" ht="12.75">
      <c r="A387"/>
      <c r="B387"/>
      <c r="C387"/>
      <c r="D387"/>
      <c r="E387"/>
      <c r="F387"/>
      <c r="G387"/>
      <c r="H387" s="36"/>
      <c r="I387" s="36"/>
      <c r="J387" s="36"/>
      <c r="K387" s="36"/>
      <c r="L387" s="36"/>
      <c r="M387" s="36"/>
      <c r="N387" s="36"/>
    </row>
    <row r="388" spans="1:14" s="3" customFormat="1" ht="12.75">
      <c r="A388"/>
      <c r="B388"/>
      <c r="C388"/>
      <c r="D388"/>
      <c r="E388"/>
      <c r="F388"/>
      <c r="G388"/>
      <c r="H388" s="36"/>
      <c r="I388" s="36"/>
      <c r="J388" s="36"/>
      <c r="K388" s="36"/>
      <c r="L388" s="36"/>
      <c r="M388" s="36"/>
      <c r="N388" s="36"/>
    </row>
    <row r="389" spans="1:14" s="3" customFormat="1" ht="12.75">
      <c r="A389"/>
      <c r="B389"/>
      <c r="C389"/>
      <c r="D389"/>
      <c r="E389"/>
      <c r="F389"/>
      <c r="G389"/>
      <c r="H389" s="36"/>
      <c r="I389" s="36"/>
      <c r="J389" s="36"/>
      <c r="K389" s="36"/>
      <c r="L389" s="36"/>
      <c r="M389" s="36"/>
      <c r="N389" s="36"/>
    </row>
    <row r="390" spans="1:14" s="3" customFormat="1" ht="12.75">
      <c r="A390"/>
      <c r="B390"/>
      <c r="C390"/>
      <c r="D390"/>
      <c r="E390"/>
      <c r="F390"/>
      <c r="G390"/>
      <c r="H390" s="36"/>
      <c r="I390" s="36"/>
      <c r="J390" s="36"/>
      <c r="K390" s="36"/>
      <c r="L390" s="36"/>
      <c r="M390" s="36"/>
      <c r="N390" s="36"/>
    </row>
    <row r="391" spans="1:14" s="3" customFormat="1" ht="12.75">
      <c r="A391"/>
      <c r="B391"/>
      <c r="C391"/>
      <c r="D391"/>
      <c r="E391"/>
      <c r="F391"/>
      <c r="G391"/>
      <c r="H391" s="36"/>
      <c r="I391" s="36"/>
      <c r="J391" s="36"/>
      <c r="K391" s="36"/>
      <c r="L391" s="36"/>
      <c r="M391" s="36"/>
      <c r="N391" s="36"/>
    </row>
    <row r="392" spans="1:14" s="3" customFormat="1" ht="12.75">
      <c r="A392"/>
      <c r="B392"/>
      <c r="C392"/>
      <c r="D392"/>
      <c r="E392"/>
      <c r="F392"/>
      <c r="G392"/>
      <c r="H392" s="36"/>
      <c r="I392" s="36"/>
      <c r="J392" s="36"/>
      <c r="K392" s="36"/>
      <c r="L392" s="36"/>
      <c r="M392" s="36"/>
      <c r="N392" s="36"/>
    </row>
    <row r="393" spans="1:14" s="3" customFormat="1" ht="12.75">
      <c r="A393"/>
      <c r="B393"/>
      <c r="C393"/>
      <c r="D393"/>
      <c r="E393"/>
      <c r="F393"/>
      <c r="G393"/>
      <c r="H393" s="36"/>
      <c r="I393" s="36"/>
      <c r="J393" s="36"/>
      <c r="K393" s="36"/>
      <c r="L393" s="36"/>
      <c r="M393" s="36"/>
      <c r="N393" s="36"/>
    </row>
    <row r="394" spans="1:14" s="3" customFormat="1" ht="12.75">
      <c r="A394"/>
      <c r="B394"/>
      <c r="C394"/>
      <c r="D394"/>
      <c r="E394"/>
      <c r="F394"/>
      <c r="G394"/>
      <c r="H394" s="36"/>
      <c r="I394" s="36"/>
      <c r="J394" s="36"/>
      <c r="K394" s="36"/>
      <c r="L394" s="36"/>
      <c r="M394" s="36"/>
      <c r="N394" s="36"/>
    </row>
    <row r="395" spans="1:14" s="3" customFormat="1" ht="12.75">
      <c r="A395"/>
      <c r="B395"/>
      <c r="C395"/>
      <c r="D395"/>
      <c r="E395"/>
      <c r="F395"/>
      <c r="G395"/>
      <c r="H395" s="36"/>
      <c r="I395" s="36"/>
      <c r="J395" s="36"/>
      <c r="K395" s="36"/>
      <c r="L395" s="36"/>
      <c r="M395" s="36"/>
      <c r="N395" s="36"/>
    </row>
    <row r="396" spans="1:14" s="3" customFormat="1" ht="12.75">
      <c r="A396"/>
      <c r="B396"/>
      <c r="C396"/>
      <c r="D396"/>
      <c r="E396"/>
      <c r="F396"/>
      <c r="G396"/>
      <c r="H396" s="36"/>
      <c r="I396" s="36"/>
      <c r="J396" s="36"/>
      <c r="K396" s="36"/>
      <c r="L396" s="36"/>
      <c r="M396" s="36"/>
      <c r="N396" s="36"/>
    </row>
    <row r="397" spans="1:14" s="3" customFormat="1" ht="12.75">
      <c r="A397"/>
      <c r="B397"/>
      <c r="C397"/>
      <c r="D397"/>
      <c r="E397"/>
      <c r="F397"/>
      <c r="G397"/>
      <c r="H397" s="36"/>
      <c r="I397" s="36"/>
      <c r="J397" s="36"/>
      <c r="K397" s="36"/>
      <c r="L397" s="36"/>
      <c r="M397" s="36"/>
      <c r="N397" s="36"/>
    </row>
    <row r="398" spans="1:14" s="3" customFormat="1" ht="12.75">
      <c r="A398"/>
      <c r="B398"/>
      <c r="C398"/>
      <c r="D398"/>
      <c r="E398"/>
      <c r="F398"/>
      <c r="G398"/>
      <c r="H398" s="36"/>
      <c r="I398" s="36"/>
      <c r="J398" s="36"/>
      <c r="K398" s="36"/>
      <c r="L398" s="36"/>
      <c r="M398" s="36"/>
      <c r="N398" s="36"/>
    </row>
    <row r="399" spans="1:14" s="3" customFormat="1" ht="12.75">
      <c r="A399"/>
      <c r="B399"/>
      <c r="C399"/>
      <c r="D399"/>
      <c r="E399"/>
      <c r="F399"/>
      <c r="G399"/>
      <c r="H399" s="36"/>
      <c r="I399" s="36"/>
      <c r="J399" s="36"/>
      <c r="K399" s="36"/>
      <c r="L399" s="36"/>
      <c r="M399" s="36"/>
      <c r="N399" s="36"/>
    </row>
    <row r="400" spans="1:14" s="3" customFormat="1" ht="12.75">
      <c r="A400"/>
      <c r="B400"/>
      <c r="C400"/>
      <c r="D400"/>
      <c r="E400"/>
      <c r="F400"/>
      <c r="G400"/>
      <c r="H400" s="36"/>
      <c r="I400" s="36"/>
      <c r="J400" s="36"/>
      <c r="K400" s="36"/>
      <c r="L400" s="36"/>
      <c r="M400" s="36"/>
      <c r="N400" s="36"/>
    </row>
    <row r="401" spans="1:14" s="3" customFormat="1" ht="12.75">
      <c r="A401"/>
      <c r="B401"/>
      <c r="C401"/>
      <c r="D401"/>
      <c r="E401"/>
      <c r="F401"/>
      <c r="G401"/>
      <c r="H401" s="36"/>
      <c r="I401" s="36"/>
      <c r="J401" s="36"/>
      <c r="K401" s="36"/>
      <c r="L401" s="36"/>
      <c r="M401" s="36"/>
      <c r="N401" s="36"/>
    </row>
    <row r="402" spans="1:14" s="3" customFormat="1" ht="12.75">
      <c r="A402"/>
      <c r="B402"/>
      <c r="C402"/>
      <c r="D402"/>
      <c r="E402"/>
      <c r="F402"/>
      <c r="G402"/>
      <c r="H402" s="36"/>
      <c r="I402" s="36"/>
      <c r="J402" s="36"/>
      <c r="K402" s="36"/>
      <c r="L402" s="36"/>
      <c r="M402" s="36"/>
      <c r="N402" s="36"/>
    </row>
    <row r="403" spans="1:14" s="3" customFormat="1" ht="12.75">
      <c r="A403"/>
      <c r="B403"/>
      <c r="C403"/>
      <c r="D403"/>
      <c r="E403"/>
      <c r="F403"/>
      <c r="G403"/>
      <c r="H403" s="36"/>
      <c r="I403" s="36"/>
      <c r="J403" s="36"/>
      <c r="K403" s="36"/>
      <c r="L403" s="36"/>
      <c r="M403" s="36"/>
      <c r="N403" s="36"/>
    </row>
    <row r="404" spans="1:14" s="3" customFormat="1" ht="12.75">
      <c r="A404"/>
      <c r="B404"/>
      <c r="C404"/>
      <c r="D404"/>
      <c r="E404"/>
      <c r="F404"/>
      <c r="G404"/>
      <c r="H404" s="36"/>
      <c r="I404" s="36"/>
      <c r="J404" s="36"/>
      <c r="K404" s="36"/>
      <c r="L404" s="36"/>
      <c r="M404" s="36"/>
      <c r="N404" s="36"/>
    </row>
    <row r="405" spans="1:14" s="3" customFormat="1" ht="12.75">
      <c r="A405"/>
      <c r="B405"/>
      <c r="C405"/>
      <c r="D405"/>
      <c r="E405"/>
      <c r="F405"/>
      <c r="G405"/>
      <c r="H405" s="36"/>
      <c r="I405" s="36"/>
      <c r="J405" s="36"/>
      <c r="K405" s="36"/>
      <c r="L405" s="36"/>
      <c r="M405" s="36"/>
      <c r="N405" s="36"/>
    </row>
    <row r="406" spans="1:14" s="3" customFormat="1" ht="12.75">
      <c r="A406"/>
      <c r="B406"/>
      <c r="C406"/>
      <c r="D406"/>
      <c r="E406"/>
      <c r="F406"/>
      <c r="G406"/>
      <c r="H406" s="36"/>
      <c r="I406" s="36"/>
      <c r="J406" s="36"/>
      <c r="K406" s="36"/>
      <c r="L406" s="36"/>
      <c r="M406" s="36"/>
      <c r="N406" s="36"/>
    </row>
    <row r="407" spans="1:14" s="3" customFormat="1" ht="12.75">
      <c r="A407"/>
      <c r="B407"/>
      <c r="C407"/>
      <c r="D407"/>
      <c r="E407"/>
      <c r="F407"/>
      <c r="G407"/>
      <c r="H407" s="36"/>
      <c r="I407" s="36"/>
      <c r="J407" s="36"/>
      <c r="K407" s="36"/>
      <c r="L407" s="36"/>
      <c r="M407" s="36"/>
      <c r="N407" s="36"/>
    </row>
    <row r="408" spans="1:14" s="3" customFormat="1" ht="12.75">
      <c r="A408"/>
      <c r="B408"/>
      <c r="C408"/>
      <c r="D408"/>
      <c r="E408"/>
      <c r="F408"/>
      <c r="G408"/>
      <c r="H408" s="36"/>
      <c r="I408" s="36"/>
      <c r="J408" s="36"/>
      <c r="K408" s="36"/>
      <c r="L408" s="36"/>
      <c r="M408" s="36"/>
      <c r="N408" s="36"/>
    </row>
    <row r="409" spans="1:14" s="3" customFormat="1" ht="12.75">
      <c r="A409"/>
      <c r="B409"/>
      <c r="C409"/>
      <c r="D409"/>
      <c r="E409"/>
      <c r="F409"/>
      <c r="G409"/>
      <c r="H409" s="36"/>
      <c r="I409" s="36"/>
      <c r="J409" s="36"/>
      <c r="K409" s="36"/>
      <c r="L409" s="36"/>
      <c r="M409" s="36"/>
      <c r="N409" s="36"/>
    </row>
    <row r="410" spans="1:14" s="3" customFormat="1" ht="12.75">
      <c r="A410"/>
      <c r="B410"/>
      <c r="C410"/>
      <c r="D410"/>
      <c r="E410"/>
      <c r="F410"/>
      <c r="G410"/>
      <c r="H410" s="36"/>
      <c r="I410" s="36"/>
      <c r="J410" s="36"/>
      <c r="K410" s="36"/>
      <c r="L410" s="36"/>
      <c r="M410" s="36"/>
      <c r="N410" s="36"/>
    </row>
    <row r="411" spans="1:14" s="3" customFormat="1" ht="12.75">
      <c r="A411"/>
      <c r="B411"/>
      <c r="C411"/>
      <c r="D411"/>
      <c r="E411"/>
      <c r="F411"/>
      <c r="G411"/>
      <c r="H411" s="36"/>
      <c r="I411" s="36"/>
      <c r="J411" s="36"/>
      <c r="K411" s="36"/>
      <c r="L411" s="36"/>
      <c r="M411" s="36"/>
      <c r="N411" s="36"/>
    </row>
    <row r="412" spans="1:14" s="3" customFormat="1" ht="12.75">
      <c r="A412"/>
      <c r="B412"/>
      <c r="C412"/>
      <c r="D412"/>
      <c r="E412"/>
      <c r="F412"/>
      <c r="G412"/>
      <c r="H412" s="36"/>
      <c r="I412" s="36"/>
      <c r="J412" s="36"/>
      <c r="K412" s="36"/>
      <c r="L412" s="36"/>
      <c r="M412" s="36"/>
      <c r="N412" s="36"/>
    </row>
    <row r="413" spans="1:14" s="3" customFormat="1" ht="12.75">
      <c r="A413"/>
      <c r="B413"/>
      <c r="C413"/>
      <c r="D413"/>
      <c r="E413"/>
      <c r="F413"/>
      <c r="G413"/>
      <c r="H413" s="36"/>
      <c r="I413" s="36"/>
      <c r="J413" s="36"/>
      <c r="K413" s="36"/>
      <c r="L413" s="36"/>
      <c r="M413" s="36"/>
      <c r="N413" s="36"/>
    </row>
    <row r="414" spans="1:14" s="3" customFormat="1" ht="12.75">
      <c r="A414"/>
      <c r="B414"/>
      <c r="C414"/>
      <c r="D414"/>
      <c r="E414"/>
      <c r="F414"/>
      <c r="G414"/>
      <c r="H414" s="36"/>
      <c r="I414" s="36"/>
      <c r="J414" s="36"/>
      <c r="K414" s="36"/>
      <c r="L414" s="36"/>
      <c r="M414" s="36"/>
      <c r="N414" s="36"/>
    </row>
    <row r="415" spans="1:14" s="3" customFormat="1" ht="12.75">
      <c r="A415"/>
      <c r="B415"/>
      <c r="C415"/>
      <c r="D415"/>
      <c r="E415"/>
      <c r="F415"/>
      <c r="G415"/>
      <c r="H415" s="36"/>
      <c r="I415" s="36"/>
      <c r="J415" s="36"/>
      <c r="K415" s="36"/>
      <c r="L415" s="36"/>
      <c r="M415" s="36"/>
      <c r="N415" s="36"/>
    </row>
    <row r="416" spans="1:14" s="3" customFormat="1" ht="12.75">
      <c r="A416"/>
      <c r="B416"/>
      <c r="C416"/>
      <c r="D416"/>
      <c r="E416"/>
      <c r="F416"/>
      <c r="G416"/>
      <c r="H416" s="36"/>
      <c r="I416" s="36"/>
      <c r="J416" s="36"/>
      <c r="K416" s="36"/>
      <c r="L416" s="36"/>
      <c r="M416" s="36"/>
      <c r="N416" s="36"/>
    </row>
    <row r="417" spans="1:14" s="3" customFormat="1" ht="12.75">
      <c r="A417"/>
      <c r="B417"/>
      <c r="C417"/>
      <c r="D417"/>
      <c r="E417"/>
      <c r="F417"/>
      <c r="G417"/>
      <c r="H417" s="36"/>
      <c r="I417" s="36"/>
      <c r="J417" s="36"/>
      <c r="K417" s="36"/>
      <c r="L417" s="36"/>
      <c r="M417" s="36"/>
      <c r="N417" s="36"/>
    </row>
    <row r="418" spans="1:14" s="3" customFormat="1" ht="12.75">
      <c r="A418"/>
      <c r="B418"/>
      <c r="C418"/>
      <c r="D418"/>
      <c r="E418"/>
      <c r="F418"/>
      <c r="G418"/>
      <c r="H418" s="36"/>
      <c r="I418" s="36"/>
      <c r="J418" s="36"/>
      <c r="K418" s="36"/>
      <c r="L418" s="36"/>
      <c r="M418" s="36"/>
      <c r="N418" s="36"/>
    </row>
    <row r="419" spans="1:14" s="3" customFormat="1" ht="12.75">
      <c r="A419"/>
      <c r="B419"/>
      <c r="C419"/>
      <c r="D419"/>
      <c r="E419"/>
      <c r="F419"/>
      <c r="G419"/>
      <c r="H419" s="36"/>
      <c r="I419" s="36"/>
      <c r="J419" s="36"/>
      <c r="K419" s="36"/>
      <c r="L419" s="36"/>
      <c r="M419" s="36"/>
      <c r="N419" s="36"/>
    </row>
    <row r="420" spans="1:14" s="3" customFormat="1" ht="12.75">
      <c r="A420"/>
      <c r="B420"/>
      <c r="C420"/>
      <c r="D420"/>
      <c r="E420"/>
      <c r="F420"/>
      <c r="G420"/>
      <c r="H420" s="36"/>
      <c r="I420" s="36"/>
      <c r="J420" s="36"/>
      <c r="K420" s="36"/>
      <c r="L420" s="36"/>
      <c r="M420" s="36"/>
      <c r="N420" s="36"/>
    </row>
    <row r="421" spans="1:14" s="3" customFormat="1" ht="12.75">
      <c r="A421"/>
      <c r="B421"/>
      <c r="C421"/>
      <c r="D421"/>
      <c r="E421"/>
      <c r="F421"/>
      <c r="G421"/>
      <c r="H421" s="36"/>
      <c r="I421" s="36"/>
      <c r="J421" s="36"/>
      <c r="K421" s="36"/>
      <c r="L421" s="36"/>
      <c r="M421" s="36"/>
      <c r="N421" s="36"/>
    </row>
    <row r="422" spans="1:14" s="3" customFormat="1" ht="12.75">
      <c r="A422"/>
      <c r="B422"/>
      <c r="C422"/>
      <c r="D422"/>
      <c r="E422"/>
      <c r="F422"/>
      <c r="G422"/>
      <c r="H422" s="36"/>
      <c r="I422" s="36"/>
      <c r="J422" s="36"/>
      <c r="K422" s="36"/>
      <c r="L422" s="36"/>
      <c r="M422" s="36"/>
      <c r="N422" s="36"/>
    </row>
    <row r="423" spans="1:14" s="3" customFormat="1" ht="12.75">
      <c r="A423"/>
      <c r="B423"/>
      <c r="C423"/>
      <c r="D423"/>
      <c r="E423"/>
      <c r="F423"/>
      <c r="G423"/>
      <c r="H423" s="36"/>
      <c r="I423" s="36"/>
      <c r="J423" s="36"/>
      <c r="K423" s="36"/>
      <c r="L423" s="36"/>
      <c r="M423" s="36"/>
      <c r="N423" s="36"/>
    </row>
    <row r="424" spans="1:14" s="3" customFormat="1" ht="12.75">
      <c r="A424"/>
      <c r="B424"/>
      <c r="C424"/>
      <c r="D424"/>
      <c r="E424"/>
      <c r="F424"/>
      <c r="G424"/>
      <c r="H424" s="36"/>
      <c r="I424" s="36"/>
      <c r="J424" s="36"/>
      <c r="K424" s="36"/>
      <c r="L424" s="36"/>
      <c r="M424" s="36"/>
      <c r="N424" s="36"/>
    </row>
    <row r="425" spans="1:14" s="3" customFormat="1" ht="12.75">
      <c r="A425"/>
      <c r="B425"/>
      <c r="C425"/>
      <c r="D425"/>
      <c r="E425"/>
      <c r="F425"/>
      <c r="G425"/>
      <c r="H425" s="36"/>
      <c r="I425" s="36"/>
      <c r="J425" s="36"/>
      <c r="K425" s="36"/>
      <c r="L425" s="36"/>
      <c r="M425" s="36"/>
      <c r="N425" s="36"/>
    </row>
    <row r="426" spans="1:14" s="3" customFormat="1" ht="12.75">
      <c r="A426"/>
      <c r="B426"/>
      <c r="C426"/>
      <c r="D426"/>
      <c r="E426"/>
      <c r="F426"/>
      <c r="G426"/>
      <c r="H426" s="36"/>
      <c r="I426" s="36"/>
      <c r="J426" s="36"/>
      <c r="K426" s="36"/>
      <c r="L426" s="36"/>
      <c r="M426" s="36"/>
      <c r="N426" s="36"/>
    </row>
    <row r="427" spans="1:14" s="3" customFormat="1" ht="12.75">
      <c r="A427"/>
      <c r="B427"/>
      <c r="C427"/>
      <c r="D427"/>
      <c r="E427"/>
      <c r="F427"/>
      <c r="G427"/>
      <c r="H427" s="36"/>
      <c r="I427" s="36"/>
      <c r="J427" s="36"/>
      <c r="K427" s="36"/>
      <c r="L427" s="36"/>
      <c r="M427" s="36"/>
      <c r="N427" s="36"/>
    </row>
    <row r="428" spans="1:14" s="3" customFormat="1" ht="12.75">
      <c r="A428"/>
      <c r="B428"/>
      <c r="C428"/>
      <c r="D428"/>
      <c r="E428"/>
      <c r="F428"/>
      <c r="G428"/>
      <c r="H428" s="36"/>
      <c r="I428" s="36"/>
      <c r="J428" s="36"/>
      <c r="K428" s="36"/>
      <c r="L428" s="36"/>
      <c r="M428" s="36"/>
      <c r="N428" s="36"/>
    </row>
    <row r="429" spans="1:14" s="3" customFormat="1" ht="12.75">
      <c r="A429"/>
      <c r="B429"/>
      <c r="C429"/>
      <c r="D429"/>
      <c r="E429"/>
      <c r="F429"/>
      <c r="G429"/>
      <c r="H429" s="36"/>
      <c r="I429" s="36"/>
      <c r="J429" s="36"/>
      <c r="K429" s="36"/>
      <c r="L429" s="36"/>
      <c r="M429" s="36"/>
      <c r="N429" s="36"/>
    </row>
    <row r="430" spans="1:14" s="3" customFormat="1" ht="12.75">
      <c r="A430"/>
      <c r="B430"/>
      <c r="C430"/>
      <c r="D430"/>
      <c r="E430"/>
      <c r="F430"/>
      <c r="G430"/>
      <c r="H430" s="36"/>
      <c r="I430" s="36"/>
      <c r="J430" s="36"/>
      <c r="K430" s="36"/>
      <c r="L430" s="36"/>
      <c r="M430" s="36"/>
      <c r="N430" s="36"/>
    </row>
    <row r="431" spans="1:14" s="3" customFormat="1" ht="12.75">
      <c r="A431"/>
      <c r="B431"/>
      <c r="C431"/>
      <c r="D431"/>
      <c r="E431"/>
      <c r="F431"/>
      <c r="G431"/>
      <c r="H431" s="36"/>
      <c r="I431" s="36"/>
      <c r="J431" s="36"/>
      <c r="K431" s="36"/>
      <c r="L431" s="36"/>
      <c r="M431" s="36"/>
      <c r="N431" s="36"/>
    </row>
    <row r="432" spans="1:14" s="3" customFormat="1" ht="12.75">
      <c r="A432"/>
      <c r="B432"/>
      <c r="C432"/>
      <c r="D432"/>
      <c r="E432"/>
      <c r="F432"/>
      <c r="G432"/>
      <c r="H432" s="36"/>
      <c r="I432" s="36"/>
      <c r="J432" s="36"/>
      <c r="K432" s="36"/>
      <c r="L432" s="36"/>
      <c r="M432" s="36"/>
      <c r="N432" s="36"/>
    </row>
    <row r="433" spans="1:14" s="3" customFormat="1" ht="12.75">
      <c r="A433"/>
      <c r="B433"/>
      <c r="C433"/>
      <c r="D433"/>
      <c r="E433"/>
      <c r="F433"/>
      <c r="G433"/>
      <c r="H433" s="36"/>
      <c r="I433" s="36"/>
      <c r="J433" s="36"/>
      <c r="K433" s="36"/>
      <c r="L433" s="36"/>
      <c r="M433" s="36"/>
      <c r="N433" s="36"/>
    </row>
    <row r="434" spans="1:14" s="3" customFormat="1" ht="12.75">
      <c r="A434"/>
      <c r="B434"/>
      <c r="C434"/>
      <c r="D434"/>
      <c r="E434"/>
      <c r="F434"/>
      <c r="G434"/>
      <c r="H434" s="36"/>
      <c r="I434" s="36"/>
      <c r="J434" s="36"/>
      <c r="K434" s="36"/>
      <c r="L434" s="36"/>
      <c r="M434" s="36"/>
      <c r="N434" s="36"/>
    </row>
    <row r="435" spans="1:14" s="3" customFormat="1" ht="12.75">
      <c r="A435"/>
      <c r="B435"/>
      <c r="C435"/>
      <c r="D435"/>
      <c r="E435"/>
      <c r="F435"/>
      <c r="G435"/>
      <c r="H435" s="36"/>
      <c r="I435" s="36"/>
      <c r="J435" s="36"/>
      <c r="K435" s="36"/>
      <c r="L435" s="36"/>
      <c r="M435" s="36"/>
      <c r="N435" s="36"/>
    </row>
    <row r="436" spans="1:14" s="3" customFormat="1" ht="12.75">
      <c r="A436"/>
      <c r="B436"/>
      <c r="C436"/>
      <c r="D436"/>
      <c r="E436"/>
      <c r="F436"/>
      <c r="G436"/>
      <c r="H436" s="36"/>
      <c r="I436" s="36"/>
      <c r="J436" s="36"/>
      <c r="K436" s="36"/>
      <c r="L436" s="36"/>
      <c r="M436" s="36"/>
      <c r="N436" s="36"/>
    </row>
    <row r="437" spans="1:14" s="3" customFormat="1" ht="12.75">
      <c r="A437"/>
      <c r="B437"/>
      <c r="C437"/>
      <c r="D437"/>
      <c r="E437"/>
      <c r="F437"/>
      <c r="G437"/>
      <c r="H437" s="36"/>
      <c r="I437" s="36"/>
      <c r="J437" s="36"/>
      <c r="K437" s="36"/>
      <c r="L437" s="36"/>
      <c r="M437" s="36"/>
      <c r="N437" s="36"/>
    </row>
    <row r="438" spans="1:14" s="3" customFormat="1" ht="12.75">
      <c r="A438"/>
      <c r="B438"/>
      <c r="C438"/>
      <c r="D438"/>
      <c r="E438"/>
      <c r="F438"/>
      <c r="G438"/>
      <c r="H438" s="36"/>
      <c r="I438" s="36"/>
      <c r="J438" s="36"/>
      <c r="K438" s="36"/>
      <c r="L438" s="36"/>
      <c r="M438" s="36"/>
      <c r="N438" s="36"/>
    </row>
    <row r="439" spans="1:14" s="3" customFormat="1" ht="12.75">
      <c r="A439"/>
      <c r="B439"/>
      <c r="C439"/>
      <c r="D439"/>
      <c r="E439"/>
      <c r="F439"/>
      <c r="G439"/>
      <c r="H439" s="36"/>
      <c r="I439" s="36"/>
      <c r="J439" s="36"/>
      <c r="K439" s="36"/>
      <c r="L439" s="36"/>
      <c r="M439" s="36"/>
      <c r="N439" s="36"/>
    </row>
    <row r="440" spans="1:14" s="3" customFormat="1" ht="12.75">
      <c r="A440"/>
      <c r="B440"/>
      <c r="C440"/>
      <c r="D440"/>
      <c r="E440"/>
      <c r="F440"/>
      <c r="G440"/>
      <c r="H440" s="36"/>
      <c r="I440" s="36"/>
      <c r="J440" s="36"/>
      <c r="K440" s="36"/>
      <c r="L440" s="36"/>
      <c r="M440" s="36"/>
      <c r="N440" s="36"/>
    </row>
    <row r="441" spans="1:14" s="3" customFormat="1" ht="12.75">
      <c r="A441"/>
      <c r="B441"/>
      <c r="C441"/>
      <c r="D441"/>
      <c r="E441"/>
      <c r="F441"/>
      <c r="G441"/>
      <c r="H441" s="36"/>
      <c r="I441" s="36"/>
      <c r="J441" s="36"/>
      <c r="K441" s="36"/>
      <c r="L441" s="36"/>
      <c r="M441" s="36"/>
      <c r="N441" s="36"/>
    </row>
    <row r="442" spans="1:14" s="3" customFormat="1" ht="12.75">
      <c r="A442"/>
      <c r="B442"/>
      <c r="C442"/>
      <c r="D442"/>
      <c r="E442"/>
      <c r="F442"/>
      <c r="G442"/>
      <c r="H442" s="36"/>
      <c r="I442" s="36"/>
      <c r="J442" s="36"/>
      <c r="K442" s="36"/>
      <c r="L442" s="36"/>
      <c r="M442" s="36"/>
      <c r="N442" s="36"/>
    </row>
    <row r="443" spans="1:14" s="3" customFormat="1" ht="12.75">
      <c r="A443"/>
      <c r="B443"/>
      <c r="C443"/>
      <c r="D443"/>
      <c r="E443"/>
      <c r="F443"/>
      <c r="G443"/>
      <c r="H443" s="36"/>
      <c r="I443" s="36"/>
      <c r="J443" s="36"/>
      <c r="K443" s="36"/>
      <c r="L443" s="36"/>
      <c r="M443" s="36"/>
      <c r="N443" s="36"/>
    </row>
    <row r="444" spans="1:14" s="3" customFormat="1" ht="12.75">
      <c r="A444"/>
      <c r="B444"/>
      <c r="C444"/>
      <c r="D444"/>
      <c r="E444"/>
      <c r="F444"/>
      <c r="G444"/>
      <c r="H444" s="36"/>
      <c r="I444" s="36"/>
      <c r="J444" s="36"/>
      <c r="K444" s="36"/>
      <c r="L444" s="36"/>
      <c r="M444" s="36"/>
      <c r="N444" s="36"/>
    </row>
    <row r="445" spans="1:14" s="3" customFormat="1" ht="12.75">
      <c r="A445"/>
      <c r="B445"/>
      <c r="C445"/>
      <c r="D445"/>
      <c r="E445"/>
      <c r="F445"/>
      <c r="G445"/>
      <c r="H445" s="36"/>
      <c r="I445" s="36"/>
      <c r="J445" s="36"/>
      <c r="K445" s="36"/>
      <c r="L445" s="36"/>
      <c r="M445" s="36"/>
      <c r="N445" s="36"/>
    </row>
    <row r="446" spans="1:14" s="3" customFormat="1" ht="12.75">
      <c r="A446"/>
      <c r="B446"/>
      <c r="C446"/>
      <c r="D446"/>
      <c r="E446"/>
      <c r="F446"/>
      <c r="G446"/>
      <c r="H446" s="36"/>
      <c r="I446" s="36"/>
      <c r="J446" s="36"/>
      <c r="K446" s="36"/>
      <c r="L446" s="36"/>
      <c r="M446" s="36"/>
      <c r="N446" s="36"/>
    </row>
    <row r="447" spans="1:14" s="3" customFormat="1" ht="12.75">
      <c r="A447"/>
      <c r="B447"/>
      <c r="C447"/>
      <c r="D447"/>
      <c r="E447"/>
      <c r="F447"/>
      <c r="G447"/>
      <c r="H447" s="36"/>
      <c r="I447" s="36"/>
      <c r="J447" s="36"/>
      <c r="K447" s="36"/>
      <c r="L447" s="36"/>
      <c r="M447" s="36"/>
      <c r="N447" s="36"/>
    </row>
    <row r="448" spans="1:14" s="3" customFormat="1" ht="12.75">
      <c r="A448"/>
      <c r="B448"/>
      <c r="C448"/>
      <c r="D448"/>
      <c r="E448"/>
      <c r="F448"/>
      <c r="G448"/>
      <c r="H448" s="36"/>
      <c r="I448" s="36"/>
      <c r="J448" s="36"/>
      <c r="K448" s="36"/>
      <c r="L448" s="36"/>
      <c r="M448" s="36"/>
      <c r="N448" s="36"/>
    </row>
    <row r="449" spans="1:14" s="3" customFormat="1" ht="12.75">
      <c r="A449"/>
      <c r="B449"/>
      <c r="C449"/>
      <c r="D449"/>
      <c r="E449"/>
      <c r="F449"/>
      <c r="G449"/>
      <c r="H449" s="36"/>
      <c r="I449" s="36"/>
      <c r="J449" s="36"/>
      <c r="K449" s="36"/>
      <c r="L449" s="36"/>
      <c r="M449" s="36"/>
      <c r="N449" s="36"/>
    </row>
    <row r="450" spans="1:14" s="3" customFormat="1" ht="12.75">
      <c r="A450"/>
      <c r="B450"/>
      <c r="C450"/>
      <c r="D450"/>
      <c r="E450"/>
      <c r="F450"/>
      <c r="G450"/>
      <c r="H450" s="36"/>
      <c r="I450" s="36"/>
      <c r="J450" s="36"/>
      <c r="K450" s="36"/>
      <c r="L450" s="36"/>
      <c r="M450" s="36"/>
      <c r="N450" s="36"/>
    </row>
    <row r="451" spans="1:14" s="3" customFormat="1" ht="12.75">
      <c r="A451"/>
      <c r="B451"/>
      <c r="C451"/>
      <c r="D451"/>
      <c r="E451"/>
      <c r="F451"/>
      <c r="G451"/>
      <c r="H451" s="36"/>
      <c r="I451" s="36"/>
      <c r="J451" s="36"/>
      <c r="K451" s="36"/>
      <c r="L451" s="36"/>
      <c r="M451" s="36"/>
      <c r="N451" s="36"/>
    </row>
    <row r="452" spans="1:14" s="3" customFormat="1" ht="12.75">
      <c r="A452"/>
      <c r="B452"/>
      <c r="C452"/>
      <c r="D452"/>
      <c r="E452"/>
      <c r="F452"/>
      <c r="G452"/>
      <c r="H452" s="36"/>
      <c r="I452" s="36"/>
      <c r="J452" s="36"/>
      <c r="K452" s="36"/>
      <c r="L452" s="36"/>
      <c r="M452" s="36"/>
      <c r="N452" s="36"/>
    </row>
    <row r="453" spans="1:14" s="3" customFormat="1" ht="12.75">
      <c r="A453"/>
      <c r="B453"/>
      <c r="C453"/>
      <c r="D453"/>
      <c r="E453"/>
      <c r="F453"/>
      <c r="G453"/>
      <c r="H453" s="36"/>
      <c r="I453" s="36"/>
      <c r="J453" s="36"/>
      <c r="K453" s="36"/>
      <c r="L453" s="36"/>
      <c r="M453" s="36"/>
      <c r="N453" s="36"/>
    </row>
    <row r="454" spans="1:14" s="3" customFormat="1" ht="12.75">
      <c r="A454"/>
      <c r="B454"/>
      <c r="C454"/>
      <c r="D454"/>
      <c r="E454"/>
      <c r="F454"/>
      <c r="G454"/>
      <c r="H454" s="36"/>
      <c r="I454" s="36"/>
      <c r="J454" s="36"/>
      <c r="K454" s="36"/>
      <c r="L454" s="36"/>
      <c r="M454" s="36"/>
      <c r="N454" s="36"/>
    </row>
    <row r="455" spans="1:14" s="3" customFormat="1" ht="12.75">
      <c r="A455"/>
      <c r="B455"/>
      <c r="C455"/>
      <c r="D455"/>
      <c r="E455"/>
      <c r="F455"/>
      <c r="G455"/>
      <c r="H455" s="36"/>
      <c r="I455" s="36"/>
      <c r="J455" s="36"/>
      <c r="K455" s="36"/>
      <c r="L455" s="36"/>
      <c r="M455" s="36"/>
      <c r="N455" s="36"/>
    </row>
    <row r="456" spans="1:14" s="3" customFormat="1" ht="12.75">
      <c r="A456"/>
      <c r="B456"/>
      <c r="C456"/>
      <c r="D456"/>
      <c r="E456"/>
      <c r="F456"/>
      <c r="G456"/>
      <c r="H456" s="36"/>
      <c r="I456" s="36"/>
      <c r="J456" s="36"/>
      <c r="K456" s="36"/>
      <c r="L456" s="36"/>
      <c r="M456" s="36"/>
      <c r="N456" s="36"/>
    </row>
    <row r="457" spans="1:14" s="3" customFormat="1" ht="12.75">
      <c r="A457"/>
      <c r="B457"/>
      <c r="C457"/>
      <c r="D457"/>
      <c r="E457"/>
      <c r="F457"/>
      <c r="G457"/>
      <c r="H457" s="36"/>
      <c r="I457" s="36"/>
      <c r="J457" s="36"/>
      <c r="K457" s="36"/>
      <c r="L457" s="36"/>
      <c r="M457" s="36"/>
      <c r="N457" s="36"/>
    </row>
    <row r="458" spans="1:14" s="3" customFormat="1" ht="12.75">
      <c r="A458"/>
      <c r="B458"/>
      <c r="C458"/>
      <c r="D458"/>
      <c r="E458"/>
      <c r="F458"/>
      <c r="G458"/>
      <c r="H458" s="36"/>
      <c r="I458" s="36"/>
      <c r="J458" s="36"/>
      <c r="K458" s="36"/>
      <c r="L458" s="36"/>
      <c r="M458" s="36"/>
      <c r="N458" s="36"/>
    </row>
    <row r="459" spans="1:14" s="3" customFormat="1" ht="12.75">
      <c r="A459"/>
      <c r="B459"/>
      <c r="C459"/>
      <c r="D459"/>
      <c r="E459"/>
      <c r="F459"/>
      <c r="G459"/>
      <c r="H459" s="36"/>
      <c r="I459" s="36"/>
      <c r="J459" s="36"/>
      <c r="K459" s="36"/>
      <c r="L459" s="36"/>
      <c r="M459" s="36"/>
      <c r="N459" s="36"/>
    </row>
    <row r="460" spans="1:14" s="3" customFormat="1" ht="12.75">
      <c r="A460"/>
      <c r="B460"/>
      <c r="C460"/>
      <c r="D460"/>
      <c r="E460"/>
      <c r="F460"/>
      <c r="G460"/>
      <c r="H460" s="36"/>
      <c r="I460" s="36"/>
      <c r="J460" s="36"/>
      <c r="K460" s="36"/>
      <c r="L460" s="36"/>
      <c r="M460" s="36"/>
      <c r="N460" s="36"/>
    </row>
    <row r="461" spans="1:14" s="3" customFormat="1" ht="12.75">
      <c r="A461"/>
      <c r="B461"/>
      <c r="C461"/>
      <c r="D461"/>
      <c r="E461"/>
      <c r="F461"/>
      <c r="G461"/>
      <c r="H461" s="36"/>
      <c r="I461" s="36"/>
      <c r="J461" s="36"/>
      <c r="K461" s="36"/>
      <c r="L461" s="36"/>
      <c r="M461" s="36"/>
      <c r="N461" s="36"/>
    </row>
    <row r="462" spans="1:14" s="3" customFormat="1" ht="12.75">
      <c r="A462"/>
      <c r="B462"/>
      <c r="C462"/>
      <c r="D462"/>
      <c r="E462"/>
      <c r="F462"/>
      <c r="G462"/>
      <c r="H462" s="36"/>
      <c r="I462" s="36"/>
      <c r="J462" s="36"/>
      <c r="K462" s="36"/>
      <c r="L462" s="36"/>
      <c r="M462" s="36"/>
      <c r="N462" s="36"/>
    </row>
    <row r="463" spans="1:14" s="3" customFormat="1" ht="12.75">
      <c r="A463"/>
      <c r="B463"/>
      <c r="C463"/>
      <c r="D463"/>
      <c r="E463"/>
      <c r="F463"/>
      <c r="G463"/>
      <c r="H463" s="36"/>
      <c r="I463" s="36"/>
      <c r="J463" s="36"/>
      <c r="K463" s="36"/>
      <c r="L463" s="36"/>
      <c r="M463" s="36"/>
      <c r="N463" s="36"/>
    </row>
    <row r="464" spans="1:14" s="3" customFormat="1" ht="12.75">
      <c r="A464"/>
      <c r="B464"/>
      <c r="C464"/>
      <c r="D464"/>
      <c r="E464"/>
      <c r="F464"/>
      <c r="G464"/>
      <c r="H464" s="36"/>
      <c r="I464" s="36"/>
      <c r="J464" s="36"/>
      <c r="K464" s="36"/>
      <c r="L464" s="36"/>
      <c r="M464" s="36"/>
      <c r="N464" s="36"/>
    </row>
    <row r="465" spans="1:14" s="3" customFormat="1" ht="12.75">
      <c r="A465"/>
      <c r="B465"/>
      <c r="C465"/>
      <c r="D465"/>
      <c r="E465"/>
      <c r="F465"/>
      <c r="G465"/>
      <c r="H465" s="36"/>
      <c r="I465" s="36"/>
      <c r="J465" s="36"/>
      <c r="K465" s="36"/>
      <c r="L465" s="36"/>
      <c r="M465" s="36"/>
      <c r="N465" s="36"/>
    </row>
    <row r="466" spans="1:14" s="3" customFormat="1" ht="12.75">
      <c r="A466"/>
      <c r="B466"/>
      <c r="C466"/>
      <c r="D466"/>
      <c r="E466"/>
      <c r="F466"/>
      <c r="G466"/>
      <c r="H466" s="36"/>
      <c r="I466" s="36"/>
      <c r="J466" s="36"/>
      <c r="K466" s="36"/>
      <c r="L466" s="36"/>
      <c r="M466" s="36"/>
      <c r="N466" s="36"/>
    </row>
    <row r="467" spans="1:14" s="3" customFormat="1" ht="12.75">
      <c r="A467"/>
      <c r="B467"/>
      <c r="C467"/>
      <c r="D467"/>
      <c r="E467"/>
      <c r="F467"/>
      <c r="G467"/>
      <c r="H467" s="36"/>
      <c r="I467" s="36"/>
      <c r="J467" s="36"/>
      <c r="K467" s="36"/>
      <c r="L467" s="36"/>
      <c r="M467" s="36"/>
      <c r="N467" s="36"/>
    </row>
    <row r="468" spans="1:14" s="3" customFormat="1" ht="12.75">
      <c r="A468"/>
      <c r="B468"/>
      <c r="C468"/>
      <c r="D468"/>
      <c r="E468"/>
      <c r="F468"/>
      <c r="G468"/>
      <c r="H468" s="36"/>
      <c r="I468" s="36"/>
      <c r="J468" s="36"/>
      <c r="K468" s="36"/>
      <c r="L468" s="36"/>
      <c r="M468" s="36"/>
      <c r="N468" s="36"/>
    </row>
    <row r="469" spans="1:14" s="3" customFormat="1" ht="12.75">
      <c r="A469"/>
      <c r="B469"/>
      <c r="C469"/>
      <c r="D469"/>
      <c r="E469"/>
      <c r="F469"/>
      <c r="G469"/>
      <c r="H469" s="36"/>
      <c r="I469" s="36"/>
      <c r="J469" s="36"/>
      <c r="K469" s="36"/>
      <c r="L469" s="36"/>
      <c r="M469" s="36"/>
      <c r="N469" s="36"/>
    </row>
    <row r="470" spans="1:14" s="3" customFormat="1" ht="12.75">
      <c r="A470"/>
      <c r="B470"/>
      <c r="C470"/>
      <c r="D470"/>
      <c r="E470"/>
      <c r="F470"/>
      <c r="G470"/>
      <c r="H470" s="36"/>
      <c r="I470" s="36"/>
      <c r="J470" s="36"/>
      <c r="K470" s="36"/>
      <c r="L470" s="36"/>
      <c r="M470" s="36"/>
      <c r="N470" s="36"/>
    </row>
    <row r="471" spans="1:14" s="3" customFormat="1" ht="12.75">
      <c r="A471"/>
      <c r="B471"/>
      <c r="C471"/>
      <c r="D471"/>
      <c r="E471"/>
      <c r="F471"/>
      <c r="G471"/>
      <c r="H471" s="36"/>
      <c r="I471" s="36"/>
      <c r="J471" s="36"/>
      <c r="K471" s="36"/>
      <c r="L471" s="36"/>
      <c r="M471" s="36"/>
      <c r="N471" s="36"/>
    </row>
    <row r="472" spans="1:14" s="3" customFormat="1" ht="12.75">
      <c r="A472"/>
      <c r="B472"/>
      <c r="C472"/>
      <c r="D472"/>
      <c r="E472"/>
      <c r="F472"/>
      <c r="G472"/>
      <c r="H472" s="36"/>
      <c r="I472" s="36"/>
      <c r="J472" s="36"/>
      <c r="K472" s="36"/>
      <c r="L472" s="36"/>
      <c r="M472" s="36"/>
      <c r="N472" s="36"/>
    </row>
    <row r="473" spans="1:14" s="3" customFormat="1" ht="12.75">
      <c r="A473"/>
      <c r="B473"/>
      <c r="C473"/>
      <c r="D473"/>
      <c r="E473"/>
      <c r="F473"/>
      <c r="G473"/>
      <c r="H473" s="36"/>
      <c r="I473" s="36"/>
      <c r="J473" s="36"/>
      <c r="K473" s="36"/>
      <c r="L473" s="36"/>
      <c r="M473" s="36"/>
      <c r="N473" s="36"/>
    </row>
    <row r="474" spans="1:14" s="3" customFormat="1" ht="12.75">
      <c r="A474"/>
      <c r="B474"/>
      <c r="C474"/>
      <c r="D474"/>
      <c r="E474"/>
      <c r="F474"/>
      <c r="G474"/>
      <c r="H474" s="36"/>
      <c r="I474" s="36"/>
      <c r="J474" s="36"/>
      <c r="K474" s="36"/>
      <c r="L474" s="36"/>
      <c r="M474" s="36"/>
      <c r="N474" s="36"/>
    </row>
    <row r="475" spans="1:14" s="3" customFormat="1" ht="12.75">
      <c r="A475"/>
      <c r="B475"/>
      <c r="C475"/>
      <c r="D475"/>
      <c r="E475"/>
      <c r="F475"/>
      <c r="G475"/>
      <c r="H475" s="36"/>
      <c r="I475" s="36"/>
      <c r="J475" s="36"/>
      <c r="K475" s="36"/>
      <c r="L475" s="36"/>
      <c r="M475" s="36"/>
      <c r="N475" s="36"/>
    </row>
    <row r="476" spans="1:14" s="3" customFormat="1" ht="12.75">
      <c r="A476"/>
      <c r="B476"/>
      <c r="C476"/>
      <c r="D476"/>
      <c r="E476"/>
      <c r="F476"/>
      <c r="G476"/>
      <c r="H476" s="36"/>
      <c r="I476" s="36"/>
      <c r="J476" s="36"/>
      <c r="K476" s="36"/>
      <c r="L476" s="36"/>
      <c r="M476" s="36"/>
      <c r="N476" s="36"/>
    </row>
    <row r="477" spans="1:14" s="3" customFormat="1" ht="12.75">
      <c r="A477"/>
      <c r="B477"/>
      <c r="C477"/>
      <c r="D477"/>
      <c r="E477"/>
      <c r="F477"/>
      <c r="G477"/>
      <c r="H477" s="36"/>
      <c r="I477" s="36"/>
      <c r="J477" s="36"/>
      <c r="K477" s="36"/>
      <c r="L477" s="36"/>
      <c r="M477" s="36"/>
      <c r="N477" s="36"/>
    </row>
    <row r="478" spans="1:14" s="3" customFormat="1" ht="12.75">
      <c r="A478"/>
      <c r="B478"/>
      <c r="C478"/>
      <c r="D478"/>
      <c r="E478"/>
      <c r="F478"/>
      <c r="G478"/>
      <c r="H478" s="36"/>
      <c r="I478" s="36"/>
      <c r="J478" s="36"/>
      <c r="K478" s="36"/>
      <c r="L478" s="36"/>
      <c r="M478" s="36"/>
      <c r="N478" s="36"/>
    </row>
    <row r="479" spans="1:14" s="3" customFormat="1" ht="12.75">
      <c r="A479"/>
      <c r="B479"/>
      <c r="C479"/>
      <c r="D479"/>
      <c r="E479"/>
      <c r="F479"/>
      <c r="G479"/>
      <c r="H479" s="36"/>
      <c r="I479" s="36"/>
      <c r="J479" s="36"/>
      <c r="K479" s="36"/>
      <c r="L479" s="36"/>
      <c r="M479" s="36"/>
      <c r="N479" s="36"/>
    </row>
    <row r="480" spans="1:14" s="3" customFormat="1" ht="12.75">
      <c r="A480"/>
      <c r="B480"/>
      <c r="C480"/>
      <c r="D480"/>
      <c r="E480"/>
      <c r="F480"/>
      <c r="G480"/>
      <c r="H480" s="36"/>
      <c r="I480" s="36"/>
      <c r="J480" s="36"/>
      <c r="K480" s="36"/>
      <c r="L480" s="36"/>
      <c r="M480" s="36"/>
      <c r="N480" s="36"/>
    </row>
    <row r="481" spans="1:14" s="3" customFormat="1" ht="12.75">
      <c r="A481"/>
      <c r="B481"/>
      <c r="C481"/>
      <c r="D481"/>
      <c r="E481"/>
      <c r="F481"/>
      <c r="G481"/>
      <c r="H481" s="36"/>
      <c r="I481" s="36"/>
      <c r="J481" s="36"/>
      <c r="K481" s="36"/>
      <c r="L481" s="36"/>
      <c r="M481" s="36"/>
      <c r="N481" s="36"/>
    </row>
    <row r="482" spans="1:14" s="3" customFormat="1" ht="12.75">
      <c r="A482"/>
      <c r="B482"/>
      <c r="C482"/>
      <c r="D482"/>
      <c r="E482"/>
      <c r="F482"/>
      <c r="G482"/>
      <c r="H482" s="36"/>
      <c r="I482" s="36"/>
      <c r="J482" s="36"/>
      <c r="K482" s="36"/>
      <c r="L482" s="36"/>
      <c r="M482" s="36"/>
      <c r="N482" s="36"/>
    </row>
    <row r="483" spans="1:14" s="3" customFormat="1" ht="12.75">
      <c r="A483"/>
      <c r="B483"/>
      <c r="C483"/>
      <c r="D483"/>
      <c r="E483"/>
      <c r="F483"/>
      <c r="G483"/>
      <c r="H483" s="36"/>
      <c r="I483" s="36"/>
      <c r="J483" s="36"/>
      <c r="K483" s="36"/>
      <c r="L483" s="36"/>
      <c r="M483" s="36"/>
      <c r="N483" s="36"/>
    </row>
    <row r="484" spans="1:14" s="3" customFormat="1" ht="12.75">
      <c r="A484"/>
      <c r="B484"/>
      <c r="C484"/>
      <c r="D484"/>
      <c r="E484"/>
      <c r="F484"/>
      <c r="G484"/>
      <c r="H484" s="36"/>
      <c r="I484" s="36"/>
      <c r="J484" s="36"/>
      <c r="K484" s="36"/>
      <c r="L484" s="36"/>
      <c r="M484" s="36"/>
      <c r="N484" s="36"/>
    </row>
    <row r="485" spans="1:14" s="3" customFormat="1" ht="12.75">
      <c r="A485"/>
      <c r="B485"/>
      <c r="C485"/>
      <c r="D485"/>
      <c r="E485"/>
      <c r="F485"/>
      <c r="G485"/>
      <c r="H485" s="36"/>
      <c r="I485" s="36"/>
      <c r="J485" s="36"/>
      <c r="K485" s="36"/>
      <c r="L485" s="36"/>
      <c r="M485" s="36"/>
      <c r="N485" s="36"/>
    </row>
    <row r="486" spans="1:14" s="3" customFormat="1" ht="12.75">
      <c r="A486"/>
      <c r="B486"/>
      <c r="C486"/>
      <c r="D486"/>
      <c r="E486"/>
      <c r="F486"/>
      <c r="G486"/>
      <c r="H486" s="36"/>
      <c r="I486" s="36"/>
      <c r="J486" s="36"/>
      <c r="K486" s="36"/>
      <c r="L486" s="36"/>
      <c r="M486" s="36"/>
      <c r="N486" s="36"/>
    </row>
    <row r="487" spans="1:14" s="3" customFormat="1" ht="12.75">
      <c r="A487"/>
      <c r="B487"/>
      <c r="C487"/>
      <c r="D487"/>
      <c r="E487"/>
      <c r="F487"/>
      <c r="G487"/>
      <c r="H487" s="36"/>
      <c r="I487" s="36"/>
      <c r="J487" s="36"/>
      <c r="K487" s="36"/>
      <c r="L487" s="36"/>
      <c r="M487" s="36"/>
      <c r="N487" s="36"/>
    </row>
    <row r="488" spans="1:14" s="3" customFormat="1" ht="12.75">
      <c r="A488"/>
      <c r="B488"/>
      <c r="C488"/>
      <c r="D488"/>
      <c r="E488"/>
      <c r="F488"/>
      <c r="G488"/>
      <c r="H488" s="36"/>
      <c r="I488" s="36"/>
      <c r="J488" s="36"/>
      <c r="K488" s="36"/>
      <c r="L488" s="36"/>
      <c r="M488" s="36"/>
      <c r="N488" s="36"/>
    </row>
    <row r="489" spans="1:14" s="3" customFormat="1" ht="12.75">
      <c r="A489"/>
      <c r="B489"/>
      <c r="C489"/>
      <c r="D489"/>
      <c r="E489"/>
      <c r="F489"/>
      <c r="G489"/>
      <c r="H489" s="36"/>
      <c r="I489" s="36"/>
      <c r="J489" s="36"/>
      <c r="K489" s="36"/>
      <c r="L489" s="36"/>
      <c r="M489" s="36"/>
      <c r="N489" s="36"/>
    </row>
    <row r="490" spans="1:14" s="3" customFormat="1" ht="12.75">
      <c r="A490"/>
      <c r="B490"/>
      <c r="C490"/>
      <c r="D490"/>
      <c r="E490"/>
      <c r="F490"/>
      <c r="G490"/>
      <c r="H490" s="36"/>
      <c r="I490" s="36"/>
      <c r="J490" s="36"/>
      <c r="K490" s="36"/>
      <c r="L490" s="36"/>
      <c r="M490" s="36"/>
      <c r="N490" s="36"/>
    </row>
    <row r="491" spans="1:14" s="3" customFormat="1" ht="12.75">
      <c r="A491"/>
      <c r="B491"/>
      <c r="C491"/>
      <c r="D491"/>
      <c r="E491"/>
      <c r="F491"/>
      <c r="G491"/>
      <c r="H491" s="36"/>
      <c r="I491" s="36"/>
      <c r="J491" s="36"/>
      <c r="K491" s="36"/>
      <c r="L491" s="36"/>
      <c r="M491" s="36"/>
      <c r="N491" s="36"/>
    </row>
    <row r="492" spans="1:14" s="3" customFormat="1" ht="12.75">
      <c r="A492"/>
      <c r="B492"/>
      <c r="C492"/>
      <c r="D492"/>
      <c r="E492"/>
      <c r="F492"/>
      <c r="G492"/>
      <c r="H492" s="36"/>
      <c r="I492" s="36"/>
      <c r="J492" s="36"/>
      <c r="K492" s="36"/>
      <c r="L492" s="36"/>
      <c r="M492" s="36"/>
      <c r="N492" s="36"/>
    </row>
    <row r="493" spans="1:14" s="3" customFormat="1" ht="12.75">
      <c r="A493"/>
      <c r="B493"/>
      <c r="C493"/>
      <c r="D493"/>
      <c r="E493"/>
      <c r="F493"/>
      <c r="G493"/>
      <c r="H493" s="36"/>
      <c r="I493" s="36"/>
      <c r="J493" s="36"/>
      <c r="K493" s="36"/>
      <c r="L493" s="36"/>
      <c r="M493" s="36"/>
      <c r="N493" s="36"/>
    </row>
    <row r="494" spans="1:14" s="3" customFormat="1" ht="12.75">
      <c r="A494"/>
      <c r="B494"/>
      <c r="C494"/>
      <c r="D494"/>
      <c r="E494"/>
      <c r="F494"/>
      <c r="G494"/>
      <c r="H494" s="36"/>
      <c r="I494" s="36"/>
      <c r="J494" s="36"/>
      <c r="K494" s="36"/>
      <c r="L494" s="36"/>
      <c r="M494" s="36"/>
      <c r="N494" s="36"/>
    </row>
    <row r="495" spans="1:14" s="3" customFormat="1" ht="12.75">
      <c r="A495"/>
      <c r="B495"/>
      <c r="C495"/>
      <c r="D495"/>
      <c r="E495"/>
      <c r="F495"/>
      <c r="G495"/>
      <c r="H495" s="36"/>
      <c r="I495" s="36"/>
      <c r="J495" s="36"/>
      <c r="K495" s="36"/>
      <c r="L495" s="36"/>
      <c r="M495" s="36"/>
      <c r="N495" s="36"/>
    </row>
    <row r="496" spans="1:14" s="3" customFormat="1" ht="12.75">
      <c r="A496"/>
      <c r="B496"/>
      <c r="C496"/>
      <c r="D496"/>
      <c r="E496"/>
      <c r="F496"/>
      <c r="G496"/>
      <c r="H496" s="36"/>
      <c r="I496" s="36"/>
      <c r="J496" s="36"/>
      <c r="K496" s="36"/>
      <c r="L496" s="36"/>
      <c r="M496" s="36"/>
      <c r="N496" s="36"/>
    </row>
    <row r="497" spans="1:14" s="3" customFormat="1" ht="12.75">
      <c r="A497"/>
      <c r="B497"/>
      <c r="C497"/>
      <c r="D497"/>
      <c r="E497"/>
      <c r="F497"/>
      <c r="G497"/>
      <c r="H497" s="36"/>
      <c r="I497" s="36"/>
      <c r="J497" s="36"/>
      <c r="K497" s="36"/>
      <c r="L497" s="36"/>
      <c r="M497" s="36"/>
      <c r="N497" s="36"/>
    </row>
    <row r="498" spans="1:14" s="3" customFormat="1" ht="12.75">
      <c r="A498"/>
      <c r="B498"/>
      <c r="C498"/>
      <c r="D498"/>
      <c r="E498"/>
      <c r="F498"/>
      <c r="G498"/>
      <c r="H498" s="36"/>
      <c r="I498" s="36"/>
      <c r="J498" s="36"/>
      <c r="K498" s="36"/>
      <c r="L498" s="36"/>
      <c r="M498" s="36"/>
      <c r="N498" s="36"/>
    </row>
    <row r="499" spans="1:14" s="3" customFormat="1" ht="12.75">
      <c r="A499"/>
      <c r="B499"/>
      <c r="C499"/>
      <c r="D499"/>
      <c r="E499"/>
      <c r="F499"/>
      <c r="G499"/>
      <c r="H499" s="36"/>
      <c r="I499" s="36"/>
      <c r="J499" s="36"/>
      <c r="K499" s="36"/>
      <c r="L499" s="36"/>
      <c r="M499" s="36"/>
      <c r="N499" s="36"/>
    </row>
    <row r="500" spans="1:14" s="3" customFormat="1" ht="12.75">
      <c r="A500"/>
      <c r="B500"/>
      <c r="C500"/>
      <c r="D500"/>
      <c r="E500"/>
      <c r="F500"/>
      <c r="G500"/>
      <c r="H500" s="36"/>
      <c r="I500" s="36"/>
      <c r="J500" s="36"/>
      <c r="K500" s="36"/>
      <c r="L500" s="36"/>
      <c r="M500" s="36"/>
      <c r="N500" s="36"/>
    </row>
    <row r="501" spans="1:14" s="3" customFormat="1" ht="12.75">
      <c r="A501"/>
      <c r="B501"/>
      <c r="C501"/>
      <c r="D501"/>
      <c r="E501"/>
      <c r="F501"/>
      <c r="G501"/>
      <c r="H501" s="36"/>
      <c r="I501" s="36"/>
      <c r="J501" s="36"/>
      <c r="K501" s="36"/>
      <c r="L501" s="36"/>
      <c r="M501" s="36"/>
      <c r="N501" s="36"/>
    </row>
    <row r="502" spans="1:14" s="3" customFormat="1" ht="12.75">
      <c r="A502"/>
      <c r="B502"/>
      <c r="C502"/>
      <c r="D502"/>
      <c r="E502"/>
      <c r="F502"/>
      <c r="G502"/>
      <c r="H502" s="36"/>
      <c r="I502" s="36"/>
      <c r="J502" s="36"/>
      <c r="K502" s="36"/>
      <c r="L502" s="36"/>
      <c r="M502" s="36"/>
      <c r="N502" s="36"/>
    </row>
    <row r="503" spans="1:14" s="3" customFormat="1" ht="12.75">
      <c r="A503"/>
      <c r="B503"/>
      <c r="C503"/>
      <c r="D503"/>
      <c r="E503"/>
      <c r="F503"/>
      <c r="G503"/>
      <c r="H503" s="36"/>
      <c r="I503" s="36"/>
      <c r="J503" s="36"/>
      <c r="K503" s="36"/>
      <c r="L503" s="36"/>
      <c r="M503" s="36"/>
      <c r="N503" s="36"/>
    </row>
    <row r="504" spans="1:14" s="3" customFormat="1" ht="12.75">
      <c r="A504"/>
      <c r="B504"/>
      <c r="C504"/>
      <c r="D504"/>
      <c r="E504"/>
      <c r="F504"/>
      <c r="G504"/>
      <c r="H504" s="36"/>
      <c r="I504" s="36"/>
      <c r="J504" s="36"/>
      <c r="K504" s="36"/>
      <c r="L504" s="36"/>
      <c r="M504" s="36"/>
      <c r="N504" s="36"/>
    </row>
    <row r="505" spans="1:14" s="3" customFormat="1" ht="12.75">
      <c r="A505"/>
      <c r="B505"/>
      <c r="C505"/>
      <c r="D505"/>
      <c r="E505"/>
      <c r="F505"/>
      <c r="G505"/>
      <c r="H505" s="36"/>
      <c r="I505" s="36"/>
      <c r="J505" s="36"/>
      <c r="K505" s="36"/>
      <c r="L505" s="36"/>
      <c r="M505" s="36"/>
      <c r="N505" s="36"/>
    </row>
    <row r="506" spans="1:14" s="3" customFormat="1" ht="12.75">
      <c r="A506"/>
      <c r="B506"/>
      <c r="C506"/>
      <c r="D506"/>
      <c r="E506"/>
      <c r="F506"/>
      <c r="G506"/>
      <c r="H506" s="36"/>
      <c r="I506" s="36"/>
      <c r="J506" s="36"/>
      <c r="K506" s="36"/>
      <c r="L506" s="36"/>
      <c r="M506" s="36"/>
      <c r="N506" s="36"/>
    </row>
    <row r="507" spans="1:14" s="3" customFormat="1" ht="12.75">
      <c r="A507"/>
      <c r="B507"/>
      <c r="C507"/>
      <c r="D507"/>
      <c r="E507"/>
      <c r="F507"/>
      <c r="G507"/>
      <c r="H507" s="36"/>
      <c r="I507" s="36"/>
      <c r="J507" s="36"/>
      <c r="K507" s="36"/>
      <c r="L507" s="36"/>
      <c r="M507" s="36"/>
      <c r="N507" s="36"/>
    </row>
    <row r="508" spans="1:14" s="3" customFormat="1" ht="12.75">
      <c r="A508"/>
      <c r="B508"/>
      <c r="C508"/>
      <c r="D508"/>
      <c r="E508"/>
      <c r="F508"/>
      <c r="G508"/>
      <c r="H508" s="36"/>
      <c r="I508" s="36"/>
      <c r="J508" s="36"/>
      <c r="K508" s="36"/>
      <c r="L508" s="36"/>
      <c r="M508" s="36"/>
      <c r="N508" s="36"/>
    </row>
    <row r="509" spans="1:14" s="3" customFormat="1" ht="12.75">
      <c r="A509"/>
      <c r="B509"/>
      <c r="C509"/>
      <c r="D509"/>
      <c r="E509"/>
      <c r="F509"/>
      <c r="G509"/>
      <c r="H509" s="36"/>
      <c r="I509" s="36"/>
      <c r="J509" s="36"/>
      <c r="K509" s="36"/>
      <c r="L509" s="36"/>
      <c r="M509" s="36"/>
      <c r="N509" s="36"/>
    </row>
    <row r="510" spans="1:14" s="3" customFormat="1" ht="12.75">
      <c r="A510"/>
      <c r="B510"/>
      <c r="C510"/>
      <c r="D510"/>
      <c r="E510"/>
      <c r="F510"/>
      <c r="G510"/>
      <c r="H510" s="36"/>
      <c r="I510" s="36"/>
      <c r="J510" s="36"/>
      <c r="K510" s="36"/>
      <c r="L510" s="36"/>
      <c r="M510" s="36"/>
      <c r="N510" s="36"/>
    </row>
    <row r="511" spans="1:14" s="3" customFormat="1" ht="12.75">
      <c r="A511"/>
      <c r="B511"/>
      <c r="C511"/>
      <c r="D511"/>
      <c r="E511"/>
      <c r="F511"/>
      <c r="G511"/>
      <c r="H511" s="36"/>
      <c r="I511" s="36"/>
      <c r="J511" s="36"/>
      <c r="K511" s="36"/>
      <c r="L511" s="36"/>
      <c r="M511" s="36"/>
      <c r="N511" s="36"/>
    </row>
    <row r="512" spans="1:14" s="3" customFormat="1" ht="12.75">
      <c r="A512"/>
      <c r="B512"/>
      <c r="C512"/>
      <c r="D512"/>
      <c r="E512"/>
      <c r="F512"/>
      <c r="G512"/>
      <c r="H512" s="36"/>
      <c r="I512" s="36"/>
      <c r="J512" s="36"/>
      <c r="K512" s="36"/>
      <c r="L512" s="36"/>
      <c r="M512" s="36"/>
      <c r="N512" s="36"/>
    </row>
    <row r="513" spans="1:14" s="3" customFormat="1" ht="12.75">
      <c r="A513"/>
      <c r="B513"/>
      <c r="C513"/>
      <c r="D513"/>
      <c r="E513"/>
      <c r="F513"/>
      <c r="G513"/>
      <c r="H513" s="36"/>
      <c r="I513" s="36"/>
      <c r="J513" s="36"/>
      <c r="K513" s="36"/>
      <c r="L513" s="36"/>
      <c r="M513" s="36"/>
      <c r="N513" s="36"/>
    </row>
    <row r="514" spans="1:14" s="3" customFormat="1" ht="12.75">
      <c r="A514"/>
      <c r="B514"/>
      <c r="C514"/>
      <c r="D514"/>
      <c r="E514"/>
      <c r="F514"/>
      <c r="G514"/>
      <c r="H514" s="36"/>
      <c r="I514" s="36"/>
      <c r="J514" s="36"/>
      <c r="K514" s="36"/>
      <c r="L514" s="36"/>
      <c r="M514" s="36"/>
      <c r="N514" s="36"/>
    </row>
    <row r="515" spans="1:14" s="3" customFormat="1" ht="12.75">
      <c r="A515"/>
      <c r="B515"/>
      <c r="C515"/>
      <c r="D515"/>
      <c r="E515"/>
      <c r="F515"/>
      <c r="G515"/>
      <c r="H515" s="36"/>
      <c r="I515" s="36"/>
      <c r="J515" s="36"/>
      <c r="K515" s="36"/>
      <c r="L515" s="36"/>
      <c r="M515" s="36"/>
      <c r="N515" s="36"/>
    </row>
    <row r="516" spans="1:14" s="3" customFormat="1" ht="12.75">
      <c r="A516"/>
      <c r="B516"/>
      <c r="C516"/>
      <c r="D516"/>
      <c r="E516"/>
      <c r="F516"/>
      <c r="G516"/>
      <c r="H516" s="36"/>
      <c r="I516" s="36"/>
      <c r="J516" s="36"/>
      <c r="K516" s="36"/>
      <c r="L516" s="36"/>
      <c r="M516" s="36"/>
      <c r="N516" s="36"/>
    </row>
    <row r="517" spans="1:14" s="3" customFormat="1" ht="12.75">
      <c r="A517"/>
      <c r="B517"/>
      <c r="C517"/>
      <c r="D517"/>
      <c r="E517"/>
      <c r="F517"/>
      <c r="G517"/>
      <c r="H517" s="36"/>
      <c r="I517" s="36"/>
      <c r="J517" s="36"/>
      <c r="K517" s="36"/>
      <c r="L517" s="36"/>
      <c r="M517" s="36"/>
      <c r="N517" s="36"/>
    </row>
    <row r="518" spans="1:14" s="3" customFormat="1" ht="12.75">
      <c r="A518"/>
      <c r="B518"/>
      <c r="C518"/>
      <c r="D518"/>
      <c r="E518"/>
      <c r="F518"/>
      <c r="G518"/>
      <c r="H518" s="36"/>
      <c r="I518" s="36"/>
      <c r="J518" s="36"/>
      <c r="K518" s="36"/>
      <c r="L518" s="36"/>
      <c r="M518" s="36"/>
      <c r="N518" s="36"/>
    </row>
    <row r="519" spans="1:14" s="3" customFormat="1" ht="12.75">
      <c r="A519"/>
      <c r="B519"/>
      <c r="C519"/>
      <c r="D519"/>
      <c r="E519"/>
      <c r="F519"/>
      <c r="G519"/>
      <c r="H519" s="36"/>
      <c r="I519" s="36"/>
      <c r="J519" s="36"/>
      <c r="K519" s="36"/>
      <c r="L519" s="36"/>
      <c r="M519" s="36"/>
      <c r="N519" s="36"/>
    </row>
    <row r="520" spans="1:14" s="3" customFormat="1" ht="12.75">
      <c r="A520"/>
      <c r="B520"/>
      <c r="C520"/>
      <c r="D520"/>
      <c r="E520"/>
      <c r="F520"/>
      <c r="G520"/>
      <c r="H520" s="36"/>
      <c r="I520" s="36"/>
      <c r="J520" s="36"/>
      <c r="K520" s="36"/>
      <c r="L520" s="36"/>
      <c r="M520" s="36"/>
      <c r="N520" s="36"/>
    </row>
    <row r="521" spans="1:14" s="3" customFormat="1" ht="12.75">
      <c r="A521"/>
      <c r="B521"/>
      <c r="C521"/>
      <c r="D521"/>
      <c r="E521"/>
      <c r="F521"/>
      <c r="G521"/>
      <c r="H521" s="36"/>
      <c r="I521" s="36"/>
      <c r="J521" s="36"/>
      <c r="K521" s="36"/>
      <c r="L521" s="36"/>
      <c r="M521" s="36"/>
      <c r="N521" s="36"/>
    </row>
    <row r="522" spans="1:14" s="3" customFormat="1" ht="12.75">
      <c r="A522"/>
      <c r="B522"/>
      <c r="C522"/>
      <c r="D522"/>
      <c r="E522"/>
      <c r="F522"/>
      <c r="G522"/>
      <c r="H522" s="36"/>
      <c r="I522" s="36"/>
      <c r="J522" s="36"/>
      <c r="K522" s="36"/>
      <c r="L522" s="36"/>
      <c r="M522" s="36"/>
      <c r="N522" s="36"/>
    </row>
    <row r="523" spans="1:14" s="3" customFormat="1" ht="12.75">
      <c r="A523"/>
      <c r="B523"/>
      <c r="C523"/>
      <c r="D523"/>
      <c r="E523"/>
      <c r="F523"/>
      <c r="G523"/>
      <c r="H523" s="36"/>
      <c r="I523" s="36"/>
      <c r="J523" s="36"/>
      <c r="K523" s="36"/>
      <c r="L523" s="36"/>
      <c r="M523" s="36"/>
      <c r="N523" s="36"/>
    </row>
    <row r="524" spans="1:14" s="3" customFormat="1" ht="12.75">
      <c r="A524"/>
      <c r="B524"/>
      <c r="C524"/>
      <c r="D524"/>
      <c r="E524"/>
      <c r="F524"/>
      <c r="G524"/>
      <c r="H524" s="36"/>
      <c r="I524" s="36"/>
      <c r="J524" s="36"/>
      <c r="K524" s="36"/>
      <c r="L524" s="36"/>
      <c r="M524" s="36"/>
      <c r="N524" s="36"/>
    </row>
    <row r="525" spans="1:14" s="3" customFormat="1" ht="12.75">
      <c r="A525"/>
      <c r="B525"/>
      <c r="C525"/>
      <c r="D525"/>
      <c r="E525"/>
      <c r="F525"/>
      <c r="G525"/>
      <c r="H525" s="36"/>
      <c r="I525" s="36"/>
      <c r="J525" s="36"/>
      <c r="K525" s="36"/>
      <c r="L525" s="36"/>
      <c r="M525" s="36"/>
      <c r="N525" s="36"/>
    </row>
    <row r="526" spans="1:14" s="3" customFormat="1" ht="12.75">
      <c r="A526"/>
      <c r="B526"/>
      <c r="C526"/>
      <c r="D526"/>
      <c r="E526"/>
      <c r="F526"/>
      <c r="G526"/>
      <c r="H526" s="36"/>
      <c r="I526" s="36"/>
      <c r="J526" s="36"/>
      <c r="K526" s="36"/>
      <c r="L526" s="36"/>
      <c r="M526" s="36"/>
      <c r="N526" s="36"/>
    </row>
    <row r="527" spans="1:14" s="3" customFormat="1" ht="12.75">
      <c r="A527"/>
      <c r="B527"/>
      <c r="C527"/>
      <c r="D527"/>
      <c r="E527"/>
      <c r="F527"/>
      <c r="G527"/>
      <c r="H527" s="36"/>
      <c r="I527" s="36"/>
      <c r="J527" s="36"/>
      <c r="K527" s="36"/>
      <c r="L527" s="36"/>
      <c r="M527" s="36"/>
      <c r="N527" s="36"/>
    </row>
    <row r="528" spans="1:14" s="3" customFormat="1" ht="12.75">
      <c r="A528"/>
      <c r="B528"/>
      <c r="C528"/>
      <c r="D528"/>
      <c r="E528"/>
      <c r="F528"/>
      <c r="G528"/>
      <c r="H528" s="36"/>
      <c r="I528" s="36"/>
      <c r="J528" s="36"/>
      <c r="K528" s="36"/>
      <c r="L528" s="36"/>
      <c r="M528" s="36"/>
      <c r="N528" s="36"/>
    </row>
    <row r="529" spans="1:14" s="3" customFormat="1" ht="12.75">
      <c r="A529"/>
      <c r="B529"/>
      <c r="C529"/>
      <c r="D529"/>
      <c r="E529"/>
      <c r="F529"/>
      <c r="G529"/>
      <c r="H529" s="36"/>
      <c r="I529" s="36"/>
      <c r="J529" s="36"/>
      <c r="K529" s="36"/>
      <c r="L529" s="36"/>
      <c r="M529" s="36"/>
      <c r="N529" s="36"/>
    </row>
    <row r="530" spans="1:14" s="3" customFormat="1" ht="12.75">
      <c r="A530"/>
      <c r="B530"/>
      <c r="C530"/>
      <c r="D530"/>
      <c r="E530"/>
      <c r="F530"/>
      <c r="G530"/>
      <c r="H530" s="36"/>
      <c r="I530" s="36"/>
      <c r="J530" s="36"/>
      <c r="K530" s="36"/>
      <c r="L530" s="36"/>
      <c r="M530" s="36"/>
      <c r="N530" s="36"/>
    </row>
    <row r="531" spans="1:14" s="3" customFormat="1" ht="12.75">
      <c r="A531"/>
      <c r="B531"/>
      <c r="C531"/>
      <c r="D531"/>
      <c r="E531"/>
      <c r="F531"/>
      <c r="G531"/>
      <c r="H531" s="36"/>
      <c r="I531" s="36"/>
      <c r="J531" s="36"/>
      <c r="K531" s="36"/>
      <c r="L531" s="36"/>
      <c r="M531" s="36"/>
      <c r="N531" s="36"/>
    </row>
    <row r="532" spans="1:14" s="3" customFormat="1" ht="12.75">
      <c r="A532"/>
      <c r="B532"/>
      <c r="C532"/>
      <c r="D532"/>
      <c r="E532"/>
      <c r="F532"/>
      <c r="G532"/>
      <c r="H532" s="36"/>
      <c r="I532" s="36"/>
      <c r="J532" s="36"/>
      <c r="K532" s="36"/>
      <c r="L532" s="36"/>
      <c r="M532" s="36"/>
      <c r="N532" s="36"/>
    </row>
    <row r="533" spans="1:14" s="3" customFormat="1" ht="12.75">
      <c r="A533"/>
      <c r="B533"/>
      <c r="C533"/>
      <c r="D533"/>
      <c r="E533"/>
      <c r="F533"/>
      <c r="G533"/>
      <c r="H533" s="36"/>
      <c r="I533" s="36"/>
      <c r="J533" s="36"/>
      <c r="K533" s="36"/>
      <c r="L533" s="36"/>
      <c r="M533" s="36"/>
      <c r="N533" s="36"/>
    </row>
    <row r="534" spans="1:14" s="3" customFormat="1" ht="12.75">
      <c r="A534"/>
      <c r="B534"/>
      <c r="C534"/>
      <c r="D534"/>
      <c r="E534"/>
      <c r="F534"/>
      <c r="G534"/>
      <c r="H534" s="36"/>
      <c r="I534" s="36"/>
      <c r="J534" s="36"/>
      <c r="K534" s="36"/>
      <c r="L534" s="36"/>
      <c r="M534" s="36"/>
      <c r="N534" s="36"/>
    </row>
    <row r="535" spans="1:14" s="3" customFormat="1" ht="12.75">
      <c r="A535"/>
      <c r="B535"/>
      <c r="C535"/>
      <c r="D535"/>
      <c r="E535"/>
      <c r="F535"/>
      <c r="G535"/>
      <c r="H535" s="36"/>
      <c r="I535" s="36"/>
      <c r="J535" s="36"/>
      <c r="K535" s="36"/>
      <c r="L535" s="36"/>
      <c r="M535" s="36"/>
      <c r="N535" s="36"/>
    </row>
    <row r="536" spans="1:14" s="3" customFormat="1" ht="12.75">
      <c r="A536"/>
      <c r="B536"/>
      <c r="C536"/>
      <c r="D536"/>
      <c r="E536"/>
      <c r="F536"/>
      <c r="G536"/>
      <c r="H536" s="36"/>
      <c r="I536" s="36"/>
      <c r="J536" s="36"/>
      <c r="K536" s="36"/>
      <c r="L536" s="36"/>
      <c r="M536" s="36"/>
      <c r="N536" s="36"/>
    </row>
    <row r="537" spans="1:14" s="3" customFormat="1" ht="12.75">
      <c r="A537"/>
      <c r="B537"/>
      <c r="C537"/>
      <c r="D537"/>
      <c r="E537"/>
      <c r="F537"/>
      <c r="G537"/>
      <c r="H537" s="36"/>
      <c r="I537" s="36"/>
      <c r="J537" s="36"/>
      <c r="K537" s="36"/>
      <c r="L537" s="36"/>
      <c r="M537" s="36"/>
      <c r="N537" s="36"/>
    </row>
    <row r="538" spans="1:14" s="3" customFormat="1" ht="12.75">
      <c r="A538"/>
      <c r="B538"/>
      <c r="C538"/>
      <c r="D538"/>
      <c r="E538"/>
      <c r="F538"/>
      <c r="G538"/>
      <c r="H538" s="36"/>
      <c r="I538" s="36"/>
      <c r="J538" s="36"/>
      <c r="K538" s="36"/>
      <c r="L538" s="36"/>
      <c r="M538" s="36"/>
      <c r="N538" s="36"/>
    </row>
    <row r="539" spans="1:14" s="3" customFormat="1" ht="12.75">
      <c r="A539"/>
      <c r="B539"/>
      <c r="C539"/>
      <c r="D539"/>
      <c r="E539"/>
      <c r="F539"/>
      <c r="G539"/>
      <c r="H539" s="36"/>
      <c r="I539" s="36"/>
      <c r="J539" s="36"/>
      <c r="K539" s="36"/>
      <c r="L539" s="36"/>
      <c r="M539" s="36"/>
      <c r="N539" s="36"/>
    </row>
    <row r="540" spans="1:14" s="3" customFormat="1" ht="12.75">
      <c r="A540"/>
      <c r="B540"/>
      <c r="C540"/>
      <c r="D540"/>
      <c r="E540"/>
      <c r="F540"/>
      <c r="G540"/>
      <c r="H540" s="36"/>
      <c r="I540" s="36"/>
      <c r="J540" s="36"/>
      <c r="K540" s="36"/>
      <c r="L540" s="36"/>
      <c r="M540" s="36"/>
      <c r="N540" s="36"/>
    </row>
    <row r="541" spans="1:14" s="3" customFormat="1" ht="12.75">
      <c r="A541"/>
      <c r="B541"/>
      <c r="C541"/>
      <c r="D541"/>
      <c r="E541"/>
      <c r="F541"/>
      <c r="G541"/>
      <c r="H541" s="36"/>
      <c r="I541" s="36"/>
      <c r="J541" s="36"/>
      <c r="K541" s="36"/>
      <c r="L541" s="36"/>
      <c r="M541" s="36"/>
      <c r="N541" s="36"/>
    </row>
    <row r="542" spans="1:14" s="3" customFormat="1" ht="12.75">
      <c r="A542"/>
      <c r="B542"/>
      <c r="C542"/>
      <c r="D542"/>
      <c r="E542"/>
      <c r="F542"/>
      <c r="G542"/>
      <c r="H542" s="36"/>
      <c r="I542" s="36"/>
      <c r="J542" s="36"/>
      <c r="K542" s="36"/>
      <c r="L542" s="36"/>
      <c r="M542" s="36"/>
      <c r="N542" s="36"/>
    </row>
    <row r="543" spans="1:14" s="3" customFormat="1" ht="12.75">
      <c r="A543"/>
      <c r="B543"/>
      <c r="C543"/>
      <c r="D543"/>
      <c r="E543"/>
      <c r="F543"/>
      <c r="G543"/>
      <c r="H543" s="36"/>
      <c r="I543" s="36"/>
      <c r="J543" s="36"/>
      <c r="K543" s="36"/>
      <c r="L543" s="36"/>
      <c r="M543" s="36"/>
      <c r="N543" s="36"/>
    </row>
    <row r="544" spans="1:14" s="3" customFormat="1" ht="12.75">
      <c r="A544"/>
      <c r="B544"/>
      <c r="C544"/>
      <c r="D544"/>
      <c r="E544"/>
      <c r="F544"/>
      <c r="G544"/>
      <c r="H544" s="36"/>
      <c r="I544" s="36"/>
      <c r="J544" s="36"/>
      <c r="K544" s="36"/>
      <c r="L544" s="36"/>
      <c r="M544" s="36"/>
      <c r="N544" s="36"/>
    </row>
    <row r="545" spans="1:14" s="3" customFormat="1" ht="12.75">
      <c r="A545"/>
      <c r="B545"/>
      <c r="C545"/>
      <c r="D545"/>
      <c r="E545"/>
      <c r="F545"/>
      <c r="G545"/>
      <c r="H545" s="36"/>
      <c r="I545" s="36"/>
      <c r="J545" s="36"/>
      <c r="K545" s="36"/>
      <c r="L545" s="36"/>
      <c r="M545" s="36"/>
      <c r="N545" s="36"/>
    </row>
    <row r="546" spans="1:14" s="3" customFormat="1" ht="12.75">
      <c r="A546"/>
      <c r="B546"/>
      <c r="C546"/>
      <c r="D546"/>
      <c r="E546"/>
      <c r="F546"/>
      <c r="G546"/>
      <c r="H546" s="36"/>
      <c r="I546" s="36"/>
      <c r="J546" s="36"/>
      <c r="K546" s="36"/>
      <c r="L546" s="36"/>
      <c r="M546" s="36"/>
      <c r="N546" s="36"/>
    </row>
    <row r="547" spans="1:14" s="3" customFormat="1" ht="12.75">
      <c r="A547"/>
      <c r="B547"/>
      <c r="C547"/>
      <c r="D547"/>
      <c r="E547"/>
      <c r="F547"/>
      <c r="G547"/>
      <c r="H547" s="36"/>
      <c r="I547" s="36"/>
      <c r="J547" s="36"/>
      <c r="K547" s="36"/>
      <c r="L547" s="36"/>
      <c r="M547" s="36"/>
      <c r="N547" s="36"/>
    </row>
    <row r="548" spans="1:14" s="3" customFormat="1" ht="12.75">
      <c r="A548"/>
      <c r="B548"/>
      <c r="C548"/>
      <c r="D548"/>
      <c r="E548"/>
      <c r="F548"/>
      <c r="G548"/>
      <c r="H548" s="36"/>
      <c r="I548" s="36"/>
      <c r="J548" s="36"/>
      <c r="K548" s="36"/>
      <c r="L548" s="36"/>
      <c r="M548" s="36"/>
      <c r="N548" s="36"/>
    </row>
    <row r="549" spans="1:14" s="3" customFormat="1" ht="12.75">
      <c r="A549"/>
      <c r="B549"/>
      <c r="C549"/>
      <c r="D549"/>
      <c r="E549"/>
      <c r="F549"/>
      <c r="G549"/>
      <c r="H549" s="36"/>
      <c r="I549" s="36"/>
      <c r="J549" s="36"/>
      <c r="K549" s="36"/>
      <c r="L549" s="36"/>
      <c r="M549" s="36"/>
      <c r="N549" s="36"/>
    </row>
    <row r="550" spans="1:14" s="3" customFormat="1" ht="12.75">
      <c r="A550"/>
      <c r="B550"/>
      <c r="C550"/>
      <c r="D550"/>
      <c r="E550"/>
      <c r="F550"/>
      <c r="G550"/>
      <c r="H550" s="36"/>
      <c r="I550" s="36"/>
      <c r="J550" s="36"/>
      <c r="K550" s="36"/>
      <c r="L550" s="36"/>
      <c r="M550" s="36"/>
      <c r="N550" s="36"/>
    </row>
    <row r="551" spans="1:14" s="3" customFormat="1" ht="12.75">
      <c r="A551"/>
      <c r="B551"/>
      <c r="C551"/>
      <c r="D551"/>
      <c r="E551"/>
      <c r="F551"/>
      <c r="G551"/>
      <c r="H551" s="36"/>
      <c r="I551" s="36"/>
      <c r="J551" s="36"/>
      <c r="K551" s="36"/>
      <c r="L551" s="36"/>
      <c r="M551" s="36"/>
      <c r="N551" s="36"/>
    </row>
    <row r="552" spans="1:14" s="3" customFormat="1" ht="12.75">
      <c r="A552"/>
      <c r="B552"/>
      <c r="C552"/>
      <c r="D552"/>
      <c r="E552"/>
      <c r="F552"/>
      <c r="G552"/>
      <c r="H552" s="36"/>
      <c r="I552" s="36"/>
      <c r="J552" s="36"/>
      <c r="K552" s="36"/>
      <c r="L552" s="36"/>
      <c r="M552" s="36"/>
      <c r="N552" s="36"/>
    </row>
    <row r="553" spans="1:14" s="3" customFormat="1" ht="12.75">
      <c r="A553"/>
      <c r="B553"/>
      <c r="C553"/>
      <c r="D553"/>
      <c r="E553"/>
      <c r="F553"/>
      <c r="G553"/>
      <c r="H553" s="36"/>
      <c r="I553" s="36"/>
      <c r="J553" s="36"/>
      <c r="K553" s="36"/>
      <c r="L553" s="36"/>
      <c r="M553" s="36"/>
      <c r="N553" s="36"/>
    </row>
    <row r="554" spans="1:14" s="3" customFormat="1" ht="12.75">
      <c r="A554"/>
      <c r="B554"/>
      <c r="C554"/>
      <c r="D554"/>
      <c r="E554"/>
      <c r="F554"/>
      <c r="G554"/>
      <c r="H554" s="36"/>
      <c r="I554" s="36"/>
      <c r="J554" s="36"/>
      <c r="K554" s="36"/>
      <c r="L554" s="36"/>
      <c r="M554" s="36"/>
      <c r="N554" s="36"/>
    </row>
    <row r="555" spans="1:14" s="3" customFormat="1" ht="12.75">
      <c r="A555"/>
      <c r="B555"/>
      <c r="C555"/>
      <c r="D555"/>
      <c r="E555"/>
      <c r="F555"/>
      <c r="G555"/>
      <c r="H555" s="36"/>
      <c r="I555" s="36"/>
      <c r="J555" s="36"/>
      <c r="K555" s="36"/>
      <c r="L555" s="36"/>
      <c r="M555" s="36"/>
      <c r="N555" s="36"/>
    </row>
    <row r="556" spans="1:14" s="3" customFormat="1" ht="12.75">
      <c r="A556"/>
      <c r="B556"/>
      <c r="C556"/>
      <c r="D556"/>
      <c r="E556"/>
      <c r="F556"/>
      <c r="G556"/>
      <c r="H556" s="36"/>
      <c r="I556" s="36"/>
      <c r="J556" s="36"/>
      <c r="K556" s="36"/>
      <c r="L556" s="36"/>
      <c r="M556" s="36"/>
      <c r="N556" s="36"/>
    </row>
    <row r="557" spans="1:14" s="3" customFormat="1" ht="12.75">
      <c r="A557"/>
      <c r="B557"/>
      <c r="C557"/>
      <c r="D557"/>
      <c r="E557"/>
      <c r="F557"/>
      <c r="G557"/>
      <c r="H557" s="36"/>
      <c r="I557" s="36"/>
      <c r="J557" s="36"/>
      <c r="K557" s="36"/>
      <c r="L557" s="36"/>
      <c r="M557" s="36"/>
      <c r="N557" s="36"/>
    </row>
    <row r="558" spans="1:14" s="3" customFormat="1" ht="12.75">
      <c r="A558"/>
      <c r="B558"/>
      <c r="C558"/>
      <c r="D558"/>
      <c r="E558"/>
      <c r="F558"/>
      <c r="G558"/>
      <c r="H558" s="36"/>
      <c r="I558" s="36"/>
      <c r="J558" s="36"/>
      <c r="K558" s="36"/>
      <c r="L558" s="36"/>
      <c r="M558" s="36"/>
      <c r="N558" s="36"/>
    </row>
    <row r="559" spans="1:14" s="3" customFormat="1" ht="12.75">
      <c r="A559"/>
      <c r="B559"/>
      <c r="C559"/>
      <c r="D559"/>
      <c r="E559"/>
      <c r="F559"/>
      <c r="G559"/>
      <c r="H559" s="36"/>
      <c r="I559" s="36"/>
      <c r="J559" s="36"/>
      <c r="K559" s="36"/>
      <c r="L559" s="36"/>
      <c r="M559" s="36"/>
      <c r="N559" s="36"/>
    </row>
    <row r="560" spans="1:14" s="3" customFormat="1" ht="12.75">
      <c r="A560"/>
      <c r="B560"/>
      <c r="C560"/>
      <c r="D560"/>
      <c r="E560"/>
      <c r="F560"/>
      <c r="G560"/>
      <c r="H560" s="36"/>
      <c r="I560" s="36"/>
      <c r="J560" s="36"/>
      <c r="K560" s="36"/>
      <c r="L560" s="36"/>
      <c r="M560" s="36"/>
      <c r="N560" s="36"/>
    </row>
    <row r="561" spans="1:14" s="3" customFormat="1" ht="12.75">
      <c r="A561"/>
      <c r="B561"/>
      <c r="C561"/>
      <c r="D561"/>
      <c r="E561"/>
      <c r="F561"/>
      <c r="G561"/>
      <c r="H561" s="36"/>
      <c r="I561" s="36"/>
      <c r="J561" s="36"/>
      <c r="K561" s="36"/>
      <c r="L561" s="36"/>
      <c r="M561" s="36"/>
      <c r="N561" s="36"/>
    </row>
    <row r="562" spans="1:14" s="3" customFormat="1" ht="12.75">
      <c r="A562"/>
      <c r="B562"/>
      <c r="C562"/>
      <c r="D562"/>
      <c r="E562"/>
      <c r="F562"/>
      <c r="G562"/>
      <c r="H562" s="36"/>
      <c r="I562" s="36"/>
      <c r="J562" s="36"/>
      <c r="K562" s="36"/>
      <c r="L562" s="36"/>
      <c r="M562" s="36"/>
      <c r="N562" s="36"/>
    </row>
    <row r="563" spans="1:14" s="3" customFormat="1" ht="12.75">
      <c r="A563"/>
      <c r="B563"/>
      <c r="C563"/>
      <c r="D563"/>
      <c r="E563"/>
      <c r="F563"/>
      <c r="G563"/>
      <c r="H563" s="36"/>
      <c r="I563" s="36"/>
      <c r="J563" s="36"/>
      <c r="K563" s="36"/>
      <c r="L563" s="36"/>
      <c r="M563" s="36"/>
      <c r="N563" s="36"/>
    </row>
    <row r="564" spans="1:14" s="3" customFormat="1" ht="12.75">
      <c r="A564"/>
      <c r="B564"/>
      <c r="C564"/>
      <c r="D564"/>
      <c r="E564"/>
      <c r="F564"/>
      <c r="G564"/>
      <c r="H564" s="36"/>
      <c r="I564" s="36"/>
      <c r="J564" s="36"/>
      <c r="K564" s="36"/>
      <c r="L564" s="36"/>
      <c r="M564" s="36"/>
      <c r="N564" s="36"/>
    </row>
    <row r="565" spans="1:14" s="3" customFormat="1" ht="12.75">
      <c r="A565"/>
      <c r="B565"/>
      <c r="C565"/>
      <c r="D565"/>
      <c r="E565"/>
      <c r="F565"/>
      <c r="G565"/>
      <c r="H565" s="36"/>
      <c r="I565" s="36"/>
      <c r="J565" s="36"/>
      <c r="K565" s="36"/>
      <c r="L565" s="36"/>
      <c r="M565" s="36"/>
      <c r="N565" s="36"/>
    </row>
    <row r="566" spans="1:14" s="3" customFormat="1" ht="12.75">
      <c r="A566"/>
      <c r="B566"/>
      <c r="C566"/>
      <c r="D566"/>
      <c r="E566"/>
      <c r="F566"/>
      <c r="G566"/>
      <c r="H566" s="36"/>
      <c r="I566" s="36"/>
      <c r="J566" s="36"/>
      <c r="K566" s="36"/>
      <c r="L566" s="36"/>
      <c r="M566" s="36"/>
      <c r="N566" s="36"/>
    </row>
    <row r="567" spans="1:14" s="3" customFormat="1" ht="12.75">
      <c r="A567"/>
      <c r="B567"/>
      <c r="C567"/>
      <c r="D567"/>
      <c r="E567"/>
      <c r="F567"/>
      <c r="G567"/>
      <c r="H567" s="36"/>
      <c r="I567" s="36"/>
      <c r="J567" s="36"/>
      <c r="K567" s="36"/>
      <c r="L567" s="36"/>
      <c r="M567" s="36"/>
      <c r="N567" s="36"/>
    </row>
    <row r="568" spans="1:14" s="3" customFormat="1" ht="12.75">
      <c r="A568"/>
      <c r="B568"/>
      <c r="C568"/>
      <c r="D568"/>
      <c r="E568"/>
      <c r="F568"/>
      <c r="G568"/>
      <c r="H568" s="36"/>
      <c r="I568" s="36"/>
      <c r="J568" s="36"/>
      <c r="K568" s="36"/>
      <c r="L568" s="36"/>
      <c r="M568" s="36"/>
      <c r="N568" s="36"/>
    </row>
    <row r="569" spans="1:14" s="3" customFormat="1" ht="12.75">
      <c r="A569"/>
      <c r="B569"/>
      <c r="C569"/>
      <c r="D569"/>
      <c r="E569"/>
      <c r="F569"/>
      <c r="G569"/>
      <c r="H569" s="36"/>
      <c r="I569" s="36"/>
      <c r="J569" s="36"/>
      <c r="K569" s="36"/>
      <c r="L569" s="36"/>
      <c r="M569" s="36"/>
      <c r="N569" s="36"/>
    </row>
    <row r="570" spans="1:14" s="3" customFormat="1" ht="12.75">
      <c r="A570"/>
      <c r="B570"/>
      <c r="C570"/>
      <c r="D570"/>
      <c r="E570"/>
      <c r="F570"/>
      <c r="G570"/>
      <c r="H570" s="36"/>
      <c r="I570" s="36"/>
      <c r="J570" s="36"/>
      <c r="K570" s="36"/>
      <c r="L570" s="36"/>
      <c r="M570" s="36"/>
      <c r="N570" s="36"/>
    </row>
    <row r="571" spans="1:14" s="3" customFormat="1" ht="12.75">
      <c r="A571"/>
      <c r="B571"/>
      <c r="C571"/>
      <c r="D571"/>
      <c r="E571"/>
      <c r="F571"/>
      <c r="G571"/>
      <c r="H571" s="36"/>
      <c r="I571" s="36"/>
      <c r="J571" s="36"/>
      <c r="K571" s="36"/>
      <c r="L571" s="36"/>
      <c r="M571" s="36"/>
      <c r="N571" s="36"/>
    </row>
    <row r="572" spans="1:14" s="3" customFormat="1" ht="12.75">
      <c r="A572"/>
      <c r="B572"/>
      <c r="C572"/>
      <c r="D572"/>
      <c r="E572"/>
      <c r="F572"/>
      <c r="G572"/>
      <c r="H572" s="36"/>
      <c r="I572" s="36"/>
      <c r="J572" s="36"/>
      <c r="K572" s="36"/>
      <c r="L572" s="36"/>
      <c r="M572" s="36"/>
      <c r="N572" s="36"/>
    </row>
    <row r="573" spans="1:14" s="3" customFormat="1" ht="12.75">
      <c r="A573"/>
      <c r="B573"/>
      <c r="C573"/>
      <c r="D573"/>
      <c r="E573"/>
      <c r="F573"/>
      <c r="G573"/>
      <c r="H573" s="36"/>
      <c r="I573" s="36"/>
      <c r="J573" s="36"/>
      <c r="K573" s="36"/>
      <c r="L573" s="36"/>
      <c r="M573" s="36"/>
      <c r="N573" s="36"/>
    </row>
    <row r="574" spans="1:14" s="3" customFormat="1" ht="12.75">
      <c r="A574"/>
      <c r="B574"/>
      <c r="C574"/>
      <c r="D574"/>
      <c r="E574"/>
      <c r="F574"/>
      <c r="G574"/>
      <c r="H574" s="36"/>
      <c r="I574" s="36"/>
      <c r="J574" s="36"/>
      <c r="K574" s="36"/>
      <c r="L574" s="36"/>
      <c r="M574" s="36"/>
      <c r="N574" s="36"/>
    </row>
    <row r="575" spans="1:14" s="3" customFormat="1" ht="12.75">
      <c r="A575"/>
      <c r="B575"/>
      <c r="C575"/>
      <c r="D575"/>
      <c r="E575"/>
      <c r="F575"/>
      <c r="G575"/>
      <c r="H575" s="36"/>
      <c r="I575" s="36"/>
      <c r="J575" s="36"/>
      <c r="K575" s="36"/>
      <c r="L575" s="36"/>
      <c r="M575" s="36"/>
      <c r="N575" s="36"/>
    </row>
    <row r="576" spans="1:14" s="3" customFormat="1" ht="12.75">
      <c r="A576"/>
      <c r="B576"/>
      <c r="C576"/>
      <c r="D576"/>
      <c r="E576"/>
      <c r="F576"/>
      <c r="G576"/>
      <c r="H576" s="36"/>
      <c r="I576" s="36"/>
      <c r="J576" s="36"/>
      <c r="K576" s="36"/>
      <c r="L576" s="36"/>
      <c r="M576" s="36"/>
      <c r="N576" s="36"/>
    </row>
    <row r="577" spans="1:14" s="3" customFormat="1" ht="12.75">
      <c r="A577"/>
      <c r="B577"/>
      <c r="C577"/>
      <c r="D577"/>
      <c r="E577"/>
      <c r="F577"/>
      <c r="G577"/>
      <c r="H577" s="36"/>
      <c r="I577" s="36"/>
      <c r="J577" s="36"/>
      <c r="K577" s="36"/>
      <c r="L577" s="36"/>
      <c r="M577" s="36"/>
      <c r="N577" s="36"/>
    </row>
    <row r="578" spans="1:14" s="3" customFormat="1" ht="12.75">
      <c r="A578"/>
      <c r="B578"/>
      <c r="C578"/>
      <c r="D578"/>
      <c r="E578"/>
      <c r="F578"/>
      <c r="G578"/>
      <c r="H578" s="36"/>
      <c r="I578" s="36"/>
      <c r="J578" s="36"/>
      <c r="K578" s="36"/>
      <c r="L578" s="36"/>
      <c r="M578" s="36"/>
      <c r="N578" s="36"/>
    </row>
    <row r="579" spans="1:14" s="3" customFormat="1" ht="12.75">
      <c r="A579"/>
      <c r="B579"/>
      <c r="C579"/>
      <c r="D579"/>
      <c r="E579"/>
      <c r="F579"/>
      <c r="G579"/>
      <c r="H579" s="36"/>
      <c r="I579" s="36"/>
      <c r="J579" s="36"/>
      <c r="K579" s="36"/>
      <c r="L579" s="36"/>
      <c r="M579" s="36"/>
      <c r="N579" s="36"/>
    </row>
    <row r="580" spans="1:14" s="3" customFormat="1" ht="12.75">
      <c r="A580"/>
      <c r="B580"/>
      <c r="C580"/>
      <c r="D580"/>
      <c r="E580"/>
      <c r="F580"/>
      <c r="G580"/>
      <c r="H580" s="36"/>
      <c r="I580" s="36"/>
      <c r="J580" s="36"/>
      <c r="K580" s="36"/>
      <c r="L580" s="36"/>
      <c r="M580" s="36"/>
      <c r="N580" s="36"/>
    </row>
    <row r="581" spans="1:14" s="3" customFormat="1" ht="12.75">
      <c r="A581"/>
      <c r="B581"/>
      <c r="C581"/>
      <c r="D581"/>
      <c r="E581"/>
      <c r="F581"/>
      <c r="G581"/>
      <c r="H581" s="36"/>
      <c r="I581" s="36"/>
      <c r="J581" s="36"/>
      <c r="K581" s="36"/>
      <c r="L581" s="36"/>
      <c r="M581" s="36"/>
      <c r="N581" s="36"/>
    </row>
    <row r="582" spans="1:14" s="3" customFormat="1" ht="12.75">
      <c r="A582"/>
      <c r="B582"/>
      <c r="C582"/>
      <c r="D582"/>
      <c r="E582"/>
      <c r="F582"/>
      <c r="G582"/>
      <c r="H582" s="36"/>
      <c r="I582" s="36"/>
      <c r="J582" s="36"/>
      <c r="K582" s="36"/>
      <c r="L582" s="36"/>
      <c r="M582" s="36"/>
      <c r="N582" s="36"/>
    </row>
    <row r="583" spans="1:14" s="3" customFormat="1" ht="12.75">
      <c r="A583"/>
      <c r="B583"/>
      <c r="C583"/>
      <c r="D583"/>
      <c r="E583"/>
      <c r="F583"/>
      <c r="G583"/>
      <c r="H583" s="36"/>
      <c r="I583" s="36"/>
      <c r="J583" s="36"/>
      <c r="K583" s="36"/>
      <c r="L583" s="36"/>
      <c r="M583" s="36"/>
      <c r="N583" s="36"/>
    </row>
    <row r="584" spans="1:14" s="3" customFormat="1" ht="12.75">
      <c r="A584"/>
      <c r="B584"/>
      <c r="C584"/>
      <c r="D584"/>
      <c r="E584"/>
      <c r="F584"/>
      <c r="G584"/>
      <c r="H584" s="36"/>
      <c r="I584" s="36"/>
      <c r="J584" s="36"/>
      <c r="K584" s="36"/>
      <c r="L584" s="36"/>
      <c r="M584" s="36"/>
      <c r="N584" s="36"/>
    </row>
    <row r="585" spans="1:14" s="3" customFormat="1" ht="12.75">
      <c r="A585"/>
      <c r="B585"/>
      <c r="C585"/>
      <c r="D585"/>
      <c r="E585"/>
      <c r="F585"/>
      <c r="G585"/>
      <c r="H585" s="36"/>
      <c r="I585" s="36"/>
      <c r="J585" s="36"/>
      <c r="K585" s="36"/>
      <c r="L585" s="36"/>
      <c r="M585" s="36"/>
      <c r="N585" s="36"/>
    </row>
    <row r="586" spans="1:14" s="3" customFormat="1" ht="12.75">
      <c r="A586"/>
      <c r="B586"/>
      <c r="C586"/>
      <c r="D586"/>
      <c r="E586"/>
      <c r="F586"/>
      <c r="G586"/>
      <c r="H586" s="36"/>
      <c r="I586" s="36"/>
      <c r="J586" s="36"/>
      <c r="K586" s="36"/>
      <c r="L586" s="36"/>
      <c r="M586" s="36"/>
      <c r="N586" s="36"/>
    </row>
    <row r="587" spans="1:14" s="3" customFormat="1" ht="12.75">
      <c r="A587"/>
      <c r="B587"/>
      <c r="C587"/>
      <c r="D587"/>
      <c r="E587"/>
      <c r="F587"/>
      <c r="G587"/>
      <c r="H587" s="36"/>
      <c r="I587" s="36"/>
      <c r="J587" s="36"/>
      <c r="K587" s="36"/>
      <c r="L587" s="36"/>
      <c r="M587" s="36"/>
      <c r="N587" s="36"/>
    </row>
    <row r="588" spans="1:14" s="3" customFormat="1" ht="12.75">
      <c r="A588"/>
      <c r="B588"/>
      <c r="C588"/>
      <c r="D588"/>
      <c r="E588"/>
      <c r="F588"/>
      <c r="G588"/>
      <c r="H588" s="36"/>
      <c r="I588" s="36"/>
      <c r="J588" s="36"/>
      <c r="K588" s="36"/>
      <c r="L588" s="36"/>
      <c r="M588" s="36"/>
      <c r="N588" s="36"/>
    </row>
    <row r="589" spans="1:14" s="3" customFormat="1" ht="12.75">
      <c r="A589"/>
      <c r="B589"/>
      <c r="C589"/>
      <c r="D589"/>
      <c r="E589"/>
      <c r="F589"/>
      <c r="G589"/>
      <c r="H589" s="36"/>
      <c r="I589" s="36"/>
      <c r="J589" s="36"/>
      <c r="K589" s="36"/>
      <c r="L589" s="36"/>
      <c r="M589" s="36"/>
      <c r="N589" s="36"/>
    </row>
    <row r="590" spans="1:14" s="3" customFormat="1" ht="12.75">
      <c r="A590"/>
      <c r="B590"/>
      <c r="C590"/>
      <c r="D590"/>
      <c r="E590"/>
      <c r="F590"/>
      <c r="G590"/>
      <c r="H590" s="36"/>
      <c r="I590" s="36"/>
      <c r="J590" s="36"/>
      <c r="K590" s="36"/>
      <c r="L590" s="36"/>
      <c r="M590" s="36"/>
      <c r="N590" s="36"/>
    </row>
    <row r="591" spans="1:14" s="3" customFormat="1" ht="12.75">
      <c r="A591"/>
      <c r="B591"/>
      <c r="C591"/>
      <c r="D591"/>
      <c r="E591"/>
      <c r="F591"/>
      <c r="G591"/>
      <c r="H591" s="36"/>
      <c r="I591" s="36"/>
      <c r="J591" s="36"/>
      <c r="K591" s="36"/>
      <c r="L591" s="36"/>
      <c r="M591" s="36"/>
      <c r="N591" s="36"/>
    </row>
    <row r="592" spans="1:14" s="3" customFormat="1" ht="12.75">
      <c r="A592"/>
      <c r="B592"/>
      <c r="C592"/>
      <c r="D592"/>
      <c r="E592"/>
      <c r="F592"/>
      <c r="G592"/>
      <c r="H592" s="36"/>
      <c r="I592" s="36"/>
      <c r="J592" s="36"/>
      <c r="K592" s="36"/>
      <c r="L592" s="36"/>
      <c r="M592" s="36"/>
      <c r="N592" s="36"/>
    </row>
    <row r="593" spans="1:14" s="3" customFormat="1" ht="12.75">
      <c r="A593"/>
      <c r="B593"/>
      <c r="C593"/>
      <c r="D593"/>
      <c r="E593"/>
      <c r="F593"/>
      <c r="G593"/>
      <c r="H593" s="36"/>
      <c r="I593" s="36"/>
      <c r="J593" s="36"/>
      <c r="K593" s="36"/>
      <c r="L593" s="36"/>
      <c r="M593" s="36"/>
      <c r="N593" s="36"/>
    </row>
    <row r="594" spans="1:14" s="3" customFormat="1" ht="12.75">
      <c r="A594"/>
      <c r="B594"/>
      <c r="C594"/>
      <c r="D594"/>
      <c r="E594"/>
      <c r="F594"/>
      <c r="G594"/>
      <c r="H594" s="36"/>
      <c r="I594" s="36"/>
      <c r="J594" s="36"/>
      <c r="K594" s="36"/>
      <c r="L594" s="36"/>
      <c r="M594" s="36"/>
      <c r="N594" s="36"/>
    </row>
    <row r="595" spans="1:14" s="3" customFormat="1" ht="12.75">
      <c r="A595"/>
      <c r="B595"/>
      <c r="C595"/>
      <c r="D595"/>
      <c r="E595"/>
      <c r="F595"/>
      <c r="G595"/>
      <c r="H595" s="36"/>
      <c r="I595" s="36"/>
      <c r="J595" s="36"/>
      <c r="K595" s="36"/>
      <c r="L595" s="36"/>
      <c r="M595" s="36"/>
      <c r="N595" s="36"/>
    </row>
    <row r="596" spans="1:14" s="3" customFormat="1" ht="12.75">
      <c r="A596"/>
      <c r="B596"/>
      <c r="C596"/>
      <c r="D596"/>
      <c r="E596"/>
      <c r="F596"/>
      <c r="G596"/>
      <c r="H596" s="36"/>
      <c r="I596" s="36"/>
      <c r="J596" s="36"/>
      <c r="K596" s="36"/>
      <c r="L596" s="36"/>
      <c r="M596" s="36"/>
      <c r="N596" s="36"/>
    </row>
    <row r="597" spans="1:14" s="3" customFormat="1" ht="12.75">
      <c r="A597"/>
      <c r="B597"/>
      <c r="C597"/>
      <c r="D597"/>
      <c r="E597"/>
      <c r="F597"/>
      <c r="G597"/>
      <c r="H597" s="36"/>
      <c r="I597" s="36"/>
      <c r="J597" s="36"/>
      <c r="K597" s="36"/>
      <c r="L597" s="36"/>
      <c r="M597" s="36"/>
      <c r="N597" s="36"/>
    </row>
    <row r="598" spans="1:14" s="3" customFormat="1" ht="12.75">
      <c r="A598"/>
      <c r="B598"/>
      <c r="C598"/>
      <c r="D598"/>
      <c r="E598"/>
      <c r="F598"/>
      <c r="G598"/>
      <c r="H598" s="36"/>
      <c r="I598" s="36"/>
      <c r="J598" s="36"/>
      <c r="K598" s="36"/>
      <c r="L598" s="36"/>
      <c r="M598" s="36"/>
      <c r="N598" s="36"/>
    </row>
    <row r="599" spans="1:14" s="3" customFormat="1" ht="12.75">
      <c r="A599"/>
      <c r="B599"/>
      <c r="C599"/>
      <c r="D599"/>
      <c r="E599"/>
      <c r="F599"/>
      <c r="G599"/>
      <c r="H599" s="36"/>
      <c r="I599" s="36"/>
      <c r="J599" s="36"/>
      <c r="K599" s="36"/>
      <c r="L599" s="36"/>
      <c r="M599" s="36"/>
      <c r="N599" s="36"/>
    </row>
    <row r="600" spans="1:14" s="3" customFormat="1" ht="12.75">
      <c r="A600"/>
      <c r="B600"/>
      <c r="C600"/>
      <c r="D600"/>
      <c r="E600"/>
      <c r="F600"/>
      <c r="G600"/>
      <c r="H600" s="36"/>
      <c r="I600" s="36"/>
      <c r="J600" s="36"/>
      <c r="K600" s="36"/>
      <c r="L600" s="36"/>
      <c r="M600" s="36"/>
      <c r="N600" s="36"/>
    </row>
    <row r="601" spans="1:14" s="3" customFormat="1" ht="12.75">
      <c r="A601"/>
      <c r="B601"/>
      <c r="C601"/>
      <c r="D601"/>
      <c r="E601"/>
      <c r="F601"/>
      <c r="G601"/>
      <c r="H601" s="36"/>
      <c r="I601" s="36"/>
      <c r="J601" s="36"/>
      <c r="K601" s="36"/>
      <c r="L601" s="36"/>
      <c r="M601" s="36"/>
      <c r="N601" s="36"/>
    </row>
    <row r="602" spans="1:14" s="3" customFormat="1" ht="12.75">
      <c r="A602"/>
      <c r="B602"/>
      <c r="C602"/>
      <c r="D602"/>
      <c r="E602"/>
      <c r="F602"/>
      <c r="G602"/>
      <c r="H602" s="36"/>
      <c r="I602" s="36"/>
      <c r="J602" s="36"/>
      <c r="K602" s="36"/>
      <c r="L602" s="36"/>
      <c r="M602" s="36"/>
      <c r="N602" s="36"/>
    </row>
    <row r="603" spans="1:14" s="3" customFormat="1" ht="12.75">
      <c r="A603"/>
      <c r="B603"/>
      <c r="C603"/>
      <c r="D603"/>
      <c r="E603"/>
      <c r="F603"/>
      <c r="G603"/>
      <c r="H603" s="36"/>
      <c r="I603" s="36"/>
      <c r="J603" s="36"/>
      <c r="K603" s="36"/>
      <c r="L603" s="36"/>
      <c r="M603" s="36"/>
      <c r="N603" s="36"/>
    </row>
    <row r="604" spans="1:14" s="3" customFormat="1" ht="12.75">
      <c r="A604"/>
      <c r="B604"/>
      <c r="C604"/>
      <c r="D604"/>
      <c r="E604"/>
      <c r="F604"/>
      <c r="G604"/>
      <c r="H604" s="36"/>
      <c r="I604" s="36"/>
      <c r="J604" s="36"/>
      <c r="K604" s="36"/>
      <c r="L604" s="36"/>
      <c r="M604" s="36"/>
      <c r="N604" s="36"/>
    </row>
    <row r="605" spans="1:14" s="3" customFormat="1" ht="12.75">
      <c r="A605"/>
      <c r="B605"/>
      <c r="C605"/>
      <c r="D605"/>
      <c r="E605"/>
      <c r="F605"/>
      <c r="G605"/>
      <c r="H605" s="36"/>
      <c r="I605" s="36"/>
      <c r="J605" s="36"/>
      <c r="K605" s="36"/>
      <c r="L605" s="36"/>
      <c r="M605" s="36"/>
      <c r="N605" s="36"/>
    </row>
    <row r="606" spans="1:14" s="3" customFormat="1" ht="12.75">
      <c r="A606"/>
      <c r="B606"/>
      <c r="C606"/>
      <c r="D606"/>
      <c r="E606"/>
      <c r="F606"/>
      <c r="G606"/>
      <c r="H606" s="36"/>
      <c r="I606" s="36"/>
      <c r="J606" s="36"/>
      <c r="K606" s="36"/>
      <c r="L606" s="36"/>
      <c r="M606" s="36"/>
      <c r="N606" s="36"/>
    </row>
    <row r="607" spans="1:14" s="3" customFormat="1" ht="12.75">
      <c r="A607"/>
      <c r="B607"/>
      <c r="C607"/>
      <c r="D607"/>
      <c r="E607"/>
      <c r="F607"/>
      <c r="G607"/>
      <c r="H607" s="36"/>
      <c r="I607" s="36"/>
      <c r="J607" s="36"/>
      <c r="K607" s="36"/>
      <c r="L607" s="36"/>
      <c r="M607" s="36"/>
      <c r="N607" s="36"/>
    </row>
    <row r="608" spans="1:14" s="3" customFormat="1" ht="12.75">
      <c r="A608"/>
      <c r="B608"/>
      <c r="C608"/>
      <c r="D608"/>
      <c r="E608"/>
      <c r="F608"/>
      <c r="G608"/>
      <c r="H608" s="36"/>
      <c r="I608" s="36"/>
      <c r="J608" s="36"/>
      <c r="K608" s="36"/>
      <c r="L608" s="36"/>
      <c r="M608" s="36"/>
      <c r="N608" s="36"/>
    </row>
    <row r="609" spans="1:14" s="3" customFormat="1" ht="12.75">
      <c r="A609"/>
      <c r="B609"/>
      <c r="C609"/>
      <c r="D609"/>
      <c r="E609"/>
      <c r="F609"/>
      <c r="G609"/>
      <c r="H609" s="36"/>
      <c r="I609" s="36"/>
      <c r="J609" s="36"/>
      <c r="K609" s="36"/>
      <c r="L609" s="36"/>
      <c r="M609" s="36"/>
      <c r="N609" s="36"/>
    </row>
    <row r="610" spans="1:14" s="3" customFormat="1" ht="12.75">
      <c r="A610"/>
      <c r="B610"/>
      <c r="C610"/>
      <c r="D610"/>
      <c r="E610"/>
      <c r="F610"/>
      <c r="G610"/>
      <c r="H610" s="36"/>
      <c r="I610" s="36"/>
      <c r="J610" s="36"/>
      <c r="K610" s="36"/>
      <c r="L610" s="36"/>
      <c r="M610" s="36"/>
      <c r="N610" s="36"/>
    </row>
    <row r="611" spans="1:14" s="3" customFormat="1" ht="12.75">
      <c r="A611"/>
      <c r="B611"/>
      <c r="C611"/>
      <c r="D611"/>
      <c r="E611"/>
      <c r="F611"/>
      <c r="G611"/>
      <c r="H611" s="36"/>
      <c r="I611" s="36"/>
      <c r="J611" s="36"/>
      <c r="K611" s="36"/>
      <c r="L611" s="36"/>
      <c r="M611" s="36"/>
      <c r="N611" s="36"/>
    </row>
    <row r="612" spans="1:14" s="3" customFormat="1" ht="12.75">
      <c r="A612"/>
      <c r="B612"/>
      <c r="C612"/>
      <c r="D612"/>
      <c r="E612"/>
      <c r="F612"/>
      <c r="G612"/>
      <c r="H612" s="36"/>
      <c r="I612" s="36"/>
      <c r="J612" s="36"/>
      <c r="K612" s="36"/>
      <c r="L612" s="36"/>
      <c r="M612" s="36"/>
      <c r="N612" s="36"/>
    </row>
    <row r="613" spans="1:14" s="3" customFormat="1" ht="12.75">
      <c r="A613"/>
      <c r="B613"/>
      <c r="C613"/>
      <c r="D613"/>
      <c r="E613"/>
      <c r="F613"/>
      <c r="G613"/>
      <c r="H613" s="36"/>
      <c r="I613" s="36"/>
      <c r="J613" s="36"/>
      <c r="K613" s="36"/>
      <c r="L613" s="36"/>
      <c r="M613" s="36"/>
      <c r="N613" s="36"/>
    </row>
    <row r="614" spans="1:14" s="3" customFormat="1" ht="12.75">
      <c r="A614"/>
      <c r="B614"/>
      <c r="C614"/>
      <c r="D614"/>
      <c r="E614"/>
      <c r="F614"/>
      <c r="G614"/>
      <c r="H614" s="36"/>
      <c r="I614" s="36"/>
      <c r="J614" s="36"/>
      <c r="K614" s="36"/>
      <c r="L614" s="36"/>
      <c r="M614" s="36"/>
      <c r="N614" s="36"/>
    </row>
    <row r="615" spans="1:14" s="3" customFormat="1" ht="12.75">
      <c r="A615"/>
      <c r="B615"/>
      <c r="C615"/>
      <c r="D615"/>
      <c r="E615"/>
      <c r="F615"/>
      <c r="G615"/>
      <c r="H615" s="36"/>
      <c r="I615" s="36"/>
      <c r="J615" s="36"/>
      <c r="K615" s="36"/>
      <c r="L615" s="36"/>
      <c r="M615" s="36"/>
      <c r="N615" s="36"/>
    </row>
    <row r="616" spans="1:14" s="3" customFormat="1" ht="12.75">
      <c r="A616"/>
      <c r="B616"/>
      <c r="C616"/>
      <c r="D616"/>
      <c r="E616"/>
      <c r="F616"/>
      <c r="G616"/>
      <c r="H616" s="36"/>
      <c r="I616" s="36"/>
      <c r="J616" s="36"/>
      <c r="K616" s="36"/>
      <c r="L616" s="36"/>
      <c r="M616" s="36"/>
      <c r="N616" s="36"/>
    </row>
    <row r="617" spans="1:14" s="3" customFormat="1" ht="12.75">
      <c r="A617"/>
      <c r="B617"/>
      <c r="C617"/>
      <c r="D617"/>
      <c r="E617"/>
      <c r="F617"/>
      <c r="G617"/>
      <c r="H617" s="36"/>
      <c r="I617" s="36"/>
      <c r="J617" s="36"/>
      <c r="K617" s="36"/>
      <c r="L617" s="36"/>
      <c r="M617" s="36"/>
      <c r="N617" s="36"/>
    </row>
    <row r="618" spans="1:14" s="3" customFormat="1" ht="12.75">
      <c r="A618"/>
      <c r="B618"/>
      <c r="C618"/>
      <c r="D618"/>
      <c r="E618"/>
      <c r="F618"/>
      <c r="G618"/>
      <c r="H618" s="36"/>
      <c r="I618" s="36"/>
      <c r="J618" s="36"/>
      <c r="K618" s="36"/>
      <c r="L618" s="36"/>
      <c r="M618" s="36"/>
      <c r="N618" s="36"/>
    </row>
    <row r="619" spans="1:14" s="3" customFormat="1" ht="12.75">
      <c r="A619"/>
      <c r="B619"/>
      <c r="C619"/>
      <c r="D619"/>
      <c r="E619"/>
      <c r="F619"/>
      <c r="G619"/>
      <c r="H619" s="36"/>
      <c r="I619" s="36"/>
      <c r="J619" s="36"/>
      <c r="K619" s="36"/>
      <c r="L619" s="36"/>
      <c r="M619" s="36"/>
      <c r="N619" s="36"/>
    </row>
    <row r="620" spans="1:14" s="3" customFormat="1" ht="12.75">
      <c r="A620"/>
      <c r="B620"/>
      <c r="C620"/>
      <c r="D620"/>
      <c r="E620"/>
      <c r="F620"/>
      <c r="G620"/>
      <c r="H620" s="36"/>
      <c r="I620" s="36"/>
      <c r="J620" s="36"/>
      <c r="K620" s="36"/>
      <c r="L620" s="36"/>
      <c r="M620" s="36"/>
      <c r="N620" s="36"/>
    </row>
    <row r="621" spans="1:14" s="3" customFormat="1" ht="12.75">
      <c r="A621"/>
      <c r="B621"/>
      <c r="C621"/>
      <c r="D621"/>
      <c r="E621"/>
      <c r="F621"/>
      <c r="G621"/>
      <c r="H621" s="36"/>
      <c r="I621" s="36"/>
      <c r="J621" s="36"/>
      <c r="K621" s="36"/>
      <c r="L621" s="36"/>
      <c r="M621" s="36"/>
      <c r="N621" s="36"/>
    </row>
    <row r="622" spans="1:14" s="3" customFormat="1" ht="12.75">
      <c r="A622"/>
      <c r="B622"/>
      <c r="C622"/>
      <c r="D622"/>
      <c r="E622"/>
      <c r="F622"/>
      <c r="G622"/>
      <c r="H622" s="36"/>
      <c r="I622" s="36"/>
      <c r="J622" s="36"/>
      <c r="K622" s="36"/>
      <c r="L622" s="36"/>
      <c r="M622" s="36"/>
      <c r="N622" s="36"/>
    </row>
    <row r="623" spans="1:14" s="3" customFormat="1" ht="12.75">
      <c r="A623"/>
      <c r="B623"/>
      <c r="C623"/>
      <c r="D623"/>
      <c r="E623"/>
      <c r="F623"/>
      <c r="G623"/>
      <c r="H623" s="36"/>
      <c r="I623" s="36"/>
      <c r="J623" s="36"/>
      <c r="K623" s="36"/>
      <c r="L623" s="36"/>
      <c r="M623" s="36"/>
      <c r="N623" s="36"/>
    </row>
    <row r="624" spans="1:14" s="3" customFormat="1" ht="12.75">
      <c r="A624"/>
      <c r="B624"/>
      <c r="C624"/>
      <c r="D624"/>
      <c r="E624"/>
      <c r="F624"/>
      <c r="G624"/>
      <c r="H624" s="36"/>
      <c r="I624" s="36"/>
      <c r="J624" s="36"/>
      <c r="K624" s="36"/>
      <c r="L624" s="36"/>
      <c r="M624" s="36"/>
      <c r="N624" s="36"/>
    </row>
    <row r="625" spans="1:14" s="3" customFormat="1" ht="12.75">
      <c r="A625"/>
      <c r="B625"/>
      <c r="C625"/>
      <c r="D625"/>
      <c r="E625"/>
      <c r="F625"/>
      <c r="G625"/>
      <c r="H625" s="36"/>
      <c r="I625" s="36"/>
      <c r="J625" s="36"/>
      <c r="K625" s="36"/>
      <c r="L625" s="36"/>
      <c r="M625" s="36"/>
      <c r="N625" s="36"/>
    </row>
    <row r="626" spans="1:14" s="3" customFormat="1" ht="12.75">
      <c r="A626"/>
      <c r="B626"/>
      <c r="C626"/>
      <c r="D626"/>
      <c r="E626"/>
      <c r="F626"/>
      <c r="G626"/>
      <c r="H626" s="36"/>
      <c r="I626" s="36"/>
      <c r="J626" s="36"/>
      <c r="K626" s="36"/>
      <c r="L626" s="36"/>
      <c r="M626" s="36"/>
      <c r="N626" s="36"/>
    </row>
    <row r="627" spans="1:14" s="3" customFormat="1" ht="12.75">
      <c r="A627"/>
      <c r="B627"/>
      <c r="C627"/>
      <c r="D627"/>
      <c r="E627"/>
      <c r="F627"/>
      <c r="G627"/>
      <c r="H627" s="36"/>
      <c r="I627" s="36"/>
      <c r="J627" s="36"/>
      <c r="K627" s="36"/>
      <c r="L627" s="36"/>
      <c r="M627" s="36"/>
      <c r="N627" s="36"/>
    </row>
    <row r="628" spans="1:14" s="3" customFormat="1" ht="12.75">
      <c r="A628"/>
      <c r="B628"/>
      <c r="C628"/>
      <c r="D628"/>
      <c r="E628"/>
      <c r="F628"/>
      <c r="G628"/>
      <c r="H628" s="36"/>
      <c r="I628" s="36"/>
      <c r="J628" s="36"/>
      <c r="K628" s="36"/>
      <c r="L628" s="36"/>
      <c r="M628" s="36"/>
      <c r="N628" s="36"/>
    </row>
    <row r="629" spans="1:14" s="3" customFormat="1" ht="12.75">
      <c r="A629"/>
      <c r="B629"/>
      <c r="C629"/>
      <c r="D629"/>
      <c r="E629"/>
      <c r="F629"/>
      <c r="G629"/>
      <c r="H629" s="36"/>
      <c r="I629" s="36"/>
      <c r="J629" s="36"/>
      <c r="K629" s="36"/>
      <c r="L629" s="36"/>
      <c r="M629" s="36"/>
      <c r="N629" s="36"/>
    </row>
    <row r="630" spans="1:14" s="3" customFormat="1" ht="12.75">
      <c r="A630"/>
      <c r="B630"/>
      <c r="C630"/>
      <c r="D630"/>
      <c r="E630"/>
      <c r="F630"/>
      <c r="G630"/>
      <c r="H630" s="36"/>
      <c r="I630" s="36"/>
      <c r="J630" s="36"/>
      <c r="K630" s="36"/>
      <c r="L630" s="36"/>
      <c r="M630" s="36"/>
      <c r="N630" s="36"/>
    </row>
    <row r="631" spans="1:14" s="3" customFormat="1" ht="12.75">
      <c r="A631"/>
      <c r="B631"/>
      <c r="C631"/>
      <c r="D631"/>
      <c r="E631"/>
      <c r="F631"/>
      <c r="G631"/>
      <c r="H631" s="36"/>
      <c r="I631" s="36"/>
      <c r="J631" s="36"/>
      <c r="K631" s="36"/>
      <c r="L631" s="36"/>
      <c r="M631" s="36"/>
      <c r="N631" s="36"/>
    </row>
    <row r="632" spans="1:14" s="3" customFormat="1" ht="12.75">
      <c r="A632"/>
      <c r="B632"/>
      <c r="C632"/>
      <c r="D632"/>
      <c r="E632"/>
      <c r="F632"/>
      <c r="G632"/>
      <c r="H632" s="36"/>
      <c r="I632" s="36"/>
      <c r="J632" s="36"/>
      <c r="K632" s="36"/>
      <c r="L632" s="36"/>
      <c r="M632" s="36"/>
      <c r="N632" s="36"/>
    </row>
    <row r="633" spans="1:14" s="3" customFormat="1" ht="12.75">
      <c r="A633"/>
      <c r="B633"/>
      <c r="C633"/>
      <c r="D633"/>
      <c r="E633"/>
      <c r="F633"/>
      <c r="G633"/>
      <c r="H633" s="36"/>
      <c r="I633" s="36"/>
      <c r="J633" s="36"/>
      <c r="K633" s="36"/>
      <c r="L633" s="36"/>
      <c r="M633" s="36"/>
      <c r="N633" s="36"/>
    </row>
    <row r="634" spans="1:14" s="3" customFormat="1" ht="12.75">
      <c r="A634"/>
      <c r="B634"/>
      <c r="C634"/>
      <c r="D634"/>
      <c r="E634"/>
      <c r="F634"/>
      <c r="G634"/>
      <c r="H634" s="36"/>
      <c r="I634" s="36"/>
      <c r="J634" s="36"/>
      <c r="K634" s="36"/>
      <c r="L634" s="36"/>
      <c r="M634" s="36"/>
      <c r="N634" s="36"/>
    </row>
    <row r="635" spans="1:14" s="3" customFormat="1" ht="12.75">
      <c r="A635"/>
      <c r="B635"/>
      <c r="C635"/>
      <c r="D635"/>
      <c r="E635"/>
      <c r="F635"/>
      <c r="G635"/>
      <c r="H635" s="36"/>
      <c r="I635" s="36"/>
      <c r="J635" s="36"/>
      <c r="K635" s="36"/>
      <c r="L635" s="36"/>
      <c r="M635" s="36"/>
      <c r="N635" s="36"/>
    </row>
    <row r="636" spans="1:14" s="3" customFormat="1" ht="12.75">
      <c r="A636"/>
      <c r="B636"/>
      <c r="C636"/>
      <c r="D636"/>
      <c r="E636"/>
      <c r="F636"/>
      <c r="G636"/>
      <c r="H636" s="36"/>
      <c r="I636" s="36"/>
      <c r="J636" s="36"/>
      <c r="K636" s="36"/>
      <c r="L636" s="36"/>
      <c r="M636" s="36"/>
      <c r="N636" s="36"/>
    </row>
    <row r="637" spans="1:14" s="3" customFormat="1" ht="12.75">
      <c r="A637"/>
      <c r="B637"/>
      <c r="C637"/>
      <c r="D637"/>
      <c r="E637"/>
      <c r="F637"/>
      <c r="G637"/>
      <c r="H637" s="36"/>
      <c r="I637" s="36"/>
      <c r="J637" s="36"/>
      <c r="K637" s="36"/>
      <c r="L637" s="36"/>
      <c r="M637" s="36"/>
      <c r="N637" s="36"/>
    </row>
    <row r="638" spans="1:14" s="1" customFormat="1" ht="12.75">
      <c r="A638"/>
      <c r="B638"/>
      <c r="C638"/>
      <c r="D638"/>
      <c r="E638"/>
      <c r="F638"/>
      <c r="G638"/>
      <c r="H638" s="36"/>
      <c r="I638" s="36"/>
      <c r="J638" s="36"/>
      <c r="K638" s="36"/>
      <c r="L638" s="36"/>
      <c r="M638" s="36"/>
      <c r="N638"/>
    </row>
    <row r="639" spans="1:14" s="1" customFormat="1" ht="12.75">
      <c r="A639"/>
      <c r="B639"/>
      <c r="C639"/>
      <c r="D639"/>
      <c r="E639"/>
      <c r="F639"/>
      <c r="G639"/>
      <c r="H639" s="36"/>
      <c r="I639" s="36"/>
      <c r="J639" s="36"/>
      <c r="K639" s="36"/>
      <c r="L639" s="36"/>
      <c r="M639" s="36"/>
      <c r="N639"/>
    </row>
    <row r="640" spans="1:14" s="1" customFormat="1" ht="12.75">
      <c r="A640"/>
      <c r="B640"/>
      <c r="C640"/>
      <c r="D640"/>
      <c r="E640"/>
      <c r="F640"/>
      <c r="G640"/>
      <c r="H640" s="36"/>
      <c r="I640" s="36"/>
      <c r="J640" s="36"/>
      <c r="K640" s="36"/>
      <c r="L640" s="36"/>
      <c r="M640" s="36"/>
      <c r="N640"/>
    </row>
    <row r="641" spans="1:14" s="1" customFormat="1" ht="12.75">
      <c r="A641"/>
      <c r="B641"/>
      <c r="C641"/>
      <c r="D641"/>
      <c r="E641"/>
      <c r="F641"/>
      <c r="G641"/>
      <c r="H641" s="36"/>
      <c r="I641" s="36"/>
      <c r="J641" s="36"/>
      <c r="K641" s="36"/>
      <c r="L641" s="36"/>
      <c r="M641" s="36"/>
      <c r="N641"/>
    </row>
    <row r="642" spans="1:14" s="1" customFormat="1" ht="12.75">
      <c r="A642"/>
      <c r="B642"/>
      <c r="C642"/>
      <c r="D642"/>
      <c r="E642"/>
      <c r="F642"/>
      <c r="G642"/>
      <c r="H642" s="36"/>
      <c r="I642" s="36"/>
      <c r="J642" s="36"/>
      <c r="K642" s="36"/>
      <c r="L642" s="36"/>
      <c r="M642" s="36"/>
      <c r="N642"/>
    </row>
    <row r="643" spans="1:14" s="1" customFormat="1" ht="12.75">
      <c r="A643"/>
      <c r="B643"/>
      <c r="C643"/>
      <c r="D643"/>
      <c r="E643"/>
      <c r="F643"/>
      <c r="G643"/>
      <c r="H643" s="36"/>
      <c r="I643" s="36"/>
      <c r="J643" s="36"/>
      <c r="K643" s="36"/>
      <c r="L643" s="36"/>
      <c r="M643" s="36"/>
      <c r="N643"/>
    </row>
    <row r="644" spans="1:14" s="1" customFormat="1" ht="12.75">
      <c r="A644"/>
      <c r="B644"/>
      <c r="C644"/>
      <c r="D644"/>
      <c r="E644"/>
      <c r="F644"/>
      <c r="G644"/>
      <c r="H644" s="36"/>
      <c r="I644" s="36"/>
      <c r="J644" s="36"/>
      <c r="K644" s="36"/>
      <c r="L644" s="36"/>
      <c r="M644" s="36"/>
      <c r="N644"/>
    </row>
    <row r="645" spans="1:14" s="1" customFormat="1" ht="12.75">
      <c r="A645"/>
      <c r="B645"/>
      <c r="C645"/>
      <c r="D645"/>
      <c r="E645"/>
      <c r="F645"/>
      <c r="G645"/>
      <c r="H645" s="36"/>
      <c r="I645" s="36"/>
      <c r="J645" s="36"/>
      <c r="K645" s="36"/>
      <c r="L645" s="36"/>
      <c r="M645" s="36"/>
      <c r="N645"/>
    </row>
    <row r="646" spans="1:14" s="1" customFormat="1" ht="12.75">
      <c r="A646"/>
      <c r="B646"/>
      <c r="C646"/>
      <c r="D646"/>
      <c r="E646"/>
      <c r="F646"/>
      <c r="G646"/>
      <c r="H646" s="36"/>
      <c r="I646" s="36"/>
      <c r="J646" s="36"/>
      <c r="K646" s="36"/>
      <c r="L646" s="36"/>
      <c r="M646" s="36"/>
      <c r="N646"/>
    </row>
    <row r="647" spans="1:14" s="1" customFormat="1" ht="12.75">
      <c r="A647"/>
      <c r="B647"/>
      <c r="C647"/>
      <c r="D647"/>
      <c r="E647"/>
      <c r="F647"/>
      <c r="G647"/>
      <c r="H647" s="36"/>
      <c r="I647" s="36"/>
      <c r="J647" s="36"/>
      <c r="K647" s="36"/>
      <c r="L647" s="36"/>
      <c r="M647" s="36"/>
      <c r="N647"/>
    </row>
    <row r="648" spans="1:14" s="1" customFormat="1" ht="12.75">
      <c r="A648"/>
      <c r="B648"/>
      <c r="C648"/>
      <c r="D648"/>
      <c r="E648"/>
      <c r="F648"/>
      <c r="G648"/>
      <c r="H648" s="36"/>
      <c r="I648" s="36"/>
      <c r="J648" s="36"/>
      <c r="K648" s="36"/>
      <c r="L648" s="36"/>
      <c r="M648" s="36"/>
      <c r="N648"/>
    </row>
    <row r="649" spans="1:14" s="1" customFormat="1" ht="12.75">
      <c r="A649"/>
      <c r="B649"/>
      <c r="C649"/>
      <c r="D649"/>
      <c r="E649"/>
      <c r="F649"/>
      <c r="G649"/>
      <c r="H649" s="36"/>
      <c r="I649" s="36"/>
      <c r="J649" s="36"/>
      <c r="K649" s="36"/>
      <c r="L649" s="36"/>
      <c r="M649" s="36"/>
      <c r="N649"/>
    </row>
    <row r="650" spans="1:14" s="1" customFormat="1" ht="12.75">
      <c r="A650"/>
      <c r="B650"/>
      <c r="C650"/>
      <c r="D650"/>
      <c r="E650"/>
      <c r="F650"/>
      <c r="G650"/>
      <c r="H650" s="36"/>
      <c r="I650" s="36"/>
      <c r="J650" s="36"/>
      <c r="K650" s="36"/>
      <c r="L650" s="36"/>
      <c r="M650" s="36"/>
      <c r="N650"/>
    </row>
    <row r="651" spans="1:14" s="1" customFormat="1" ht="12.75">
      <c r="A651"/>
      <c r="B651"/>
      <c r="C651"/>
      <c r="D651"/>
      <c r="E651"/>
      <c r="F651"/>
      <c r="G651"/>
      <c r="H651" s="36"/>
      <c r="I651" s="36"/>
      <c r="J651" s="36"/>
      <c r="K651" s="36"/>
      <c r="L651" s="36"/>
      <c r="M651" s="36"/>
      <c r="N651"/>
    </row>
    <row r="652" spans="1:14" s="1" customFormat="1" ht="12.75">
      <c r="A652"/>
      <c r="B652"/>
      <c r="C652"/>
      <c r="D652"/>
      <c r="E652"/>
      <c r="F652"/>
      <c r="G652"/>
      <c r="H652" s="36"/>
      <c r="I652" s="36"/>
      <c r="J652" s="36"/>
      <c r="K652" s="36"/>
      <c r="L652" s="36"/>
      <c r="M652" s="36"/>
      <c r="N652"/>
    </row>
    <row r="653" spans="1:14" s="1" customFormat="1" ht="12.75">
      <c r="A653"/>
      <c r="B653"/>
      <c r="C653"/>
      <c r="D653"/>
      <c r="E653"/>
      <c r="F653"/>
      <c r="G653"/>
      <c r="H653" s="36"/>
      <c r="I653" s="36"/>
      <c r="J653" s="36"/>
      <c r="K653" s="36"/>
      <c r="L653" s="36"/>
      <c r="M653" s="36"/>
      <c r="N653"/>
    </row>
    <row r="654" spans="1:14" s="1" customFormat="1" ht="12.75">
      <c r="A654"/>
      <c r="B654"/>
      <c r="C654"/>
      <c r="D654"/>
      <c r="E654"/>
      <c r="F654"/>
      <c r="G654"/>
      <c r="H654" s="36"/>
      <c r="I654" s="36"/>
      <c r="J654" s="36"/>
      <c r="K654" s="36"/>
      <c r="L654" s="36"/>
      <c r="M654" s="36"/>
      <c r="N654"/>
    </row>
    <row r="655" spans="1:14" s="1" customFormat="1" ht="12.75">
      <c r="A655"/>
      <c r="B655"/>
      <c r="C655"/>
      <c r="D655"/>
      <c r="E655"/>
      <c r="F655"/>
      <c r="G655"/>
      <c r="H655" s="36"/>
      <c r="I655" s="36"/>
      <c r="J655" s="36"/>
      <c r="K655" s="36"/>
      <c r="L655" s="36"/>
      <c r="M655" s="36"/>
      <c r="N655"/>
    </row>
    <row r="656" spans="1:14" s="1" customFormat="1" ht="12.75">
      <c r="A656"/>
      <c r="B656"/>
      <c r="C656"/>
      <c r="D656"/>
      <c r="E656"/>
      <c r="F656"/>
      <c r="G656"/>
      <c r="H656" s="36"/>
      <c r="I656" s="36"/>
      <c r="J656" s="36"/>
      <c r="K656" s="36"/>
      <c r="L656" s="36"/>
      <c r="M656" s="36"/>
      <c r="N656"/>
    </row>
    <row r="657" spans="1:14" s="1" customFormat="1" ht="12.75">
      <c r="A657"/>
      <c r="B657"/>
      <c r="C657"/>
      <c r="D657"/>
      <c r="E657"/>
      <c r="F657"/>
      <c r="G657"/>
      <c r="H657" s="36"/>
      <c r="I657" s="36"/>
      <c r="J657" s="36"/>
      <c r="K657" s="36"/>
      <c r="L657" s="36"/>
      <c r="M657" s="36"/>
      <c r="N657"/>
    </row>
    <row r="658" spans="1:14" s="1" customFormat="1" ht="12.75">
      <c r="A658"/>
      <c r="B658"/>
      <c r="C658"/>
      <c r="D658"/>
      <c r="E658"/>
      <c r="F658"/>
      <c r="G658"/>
      <c r="H658" s="36"/>
      <c r="I658" s="36"/>
      <c r="J658" s="36"/>
      <c r="K658" s="36"/>
      <c r="L658" s="36"/>
      <c r="M658" s="36"/>
      <c r="N658"/>
    </row>
    <row r="659" spans="1:14" s="1" customFormat="1" ht="12.75">
      <c r="A659"/>
      <c r="B659"/>
      <c r="C659"/>
      <c r="D659"/>
      <c r="E659"/>
      <c r="F659"/>
      <c r="G659"/>
      <c r="H659" s="36"/>
      <c r="I659" s="36"/>
      <c r="J659" s="36"/>
      <c r="K659" s="36"/>
      <c r="L659" s="36"/>
      <c r="M659" s="36"/>
      <c r="N659"/>
    </row>
    <row r="660" spans="1:14" s="1" customFormat="1" ht="12.75">
      <c r="A660"/>
      <c r="B660"/>
      <c r="C660"/>
      <c r="D660"/>
      <c r="E660"/>
      <c r="F660"/>
      <c r="G660"/>
      <c r="H660" s="36"/>
      <c r="I660" s="36"/>
      <c r="J660" s="36"/>
      <c r="K660" s="36"/>
      <c r="L660" s="36"/>
      <c r="M660" s="36"/>
      <c r="N660"/>
    </row>
    <row r="661" spans="1:14" s="1" customFormat="1" ht="12.75">
      <c r="A661"/>
      <c r="B661"/>
      <c r="C661"/>
      <c r="D661"/>
      <c r="E661"/>
      <c r="F661"/>
      <c r="G661"/>
      <c r="H661" s="36"/>
      <c r="I661" s="36"/>
      <c r="J661" s="36"/>
      <c r="K661" s="36"/>
      <c r="L661" s="36"/>
      <c r="M661" s="36"/>
      <c r="N661"/>
    </row>
    <row r="662" spans="1:14" s="1" customFormat="1" ht="12.75">
      <c r="A662"/>
      <c r="B662"/>
      <c r="C662"/>
      <c r="D662"/>
      <c r="E662"/>
      <c r="F662"/>
      <c r="G662"/>
      <c r="H662" s="36"/>
      <c r="I662" s="36"/>
      <c r="J662" s="36"/>
      <c r="K662" s="36"/>
      <c r="L662" s="36"/>
      <c r="M662" s="36"/>
      <c r="N662"/>
    </row>
    <row r="663" spans="1:14" s="1" customFormat="1" ht="12.75">
      <c r="A663"/>
      <c r="B663"/>
      <c r="C663"/>
      <c r="D663"/>
      <c r="E663"/>
      <c r="F663"/>
      <c r="G663"/>
      <c r="H663" s="36"/>
      <c r="I663" s="36"/>
      <c r="J663" s="36"/>
      <c r="K663" s="36"/>
      <c r="L663" s="36"/>
      <c r="M663" s="36"/>
      <c r="N663"/>
    </row>
    <row r="664" spans="1:14" s="1" customFormat="1" ht="12.75">
      <c r="A664"/>
      <c r="B664"/>
      <c r="C664"/>
      <c r="D664"/>
      <c r="E664"/>
      <c r="F664"/>
      <c r="G664"/>
      <c r="H664" s="36"/>
      <c r="I664" s="36"/>
      <c r="J664" s="36"/>
      <c r="K664" s="36"/>
      <c r="L664" s="36"/>
      <c r="M664" s="36"/>
      <c r="N664"/>
    </row>
    <row r="665" spans="1:14" s="1" customFormat="1" ht="12.75">
      <c r="A665"/>
      <c r="B665"/>
      <c r="C665"/>
      <c r="D665"/>
      <c r="E665"/>
      <c r="F665"/>
      <c r="G665"/>
      <c r="H665" s="36"/>
      <c r="I665" s="36"/>
      <c r="J665" s="36"/>
      <c r="K665" s="36"/>
      <c r="L665" s="36"/>
      <c r="M665" s="36"/>
      <c r="N665"/>
    </row>
    <row r="666" spans="1:14" s="1" customFormat="1" ht="12.75">
      <c r="A666"/>
      <c r="B666"/>
      <c r="C666"/>
      <c r="D666"/>
      <c r="E666"/>
      <c r="F666"/>
      <c r="G666"/>
      <c r="H666" s="36"/>
      <c r="I666" s="36"/>
      <c r="J666" s="36"/>
      <c r="K666" s="36"/>
      <c r="L666" s="36"/>
      <c r="M666" s="36"/>
      <c r="N666"/>
    </row>
    <row r="667" spans="1:14" s="1" customFormat="1" ht="12.75">
      <c r="A667"/>
      <c r="B667"/>
      <c r="C667"/>
      <c r="D667"/>
      <c r="E667"/>
      <c r="F667"/>
      <c r="G667"/>
      <c r="H667" s="36"/>
      <c r="I667" s="36"/>
      <c r="J667" s="36"/>
      <c r="K667" s="36"/>
      <c r="L667" s="36"/>
      <c r="M667" s="36"/>
      <c r="N667"/>
    </row>
    <row r="668" spans="1:14" s="1" customFormat="1" ht="12.75">
      <c r="A668"/>
      <c r="B668"/>
      <c r="C668"/>
      <c r="D668"/>
      <c r="E668"/>
      <c r="F668"/>
      <c r="G668"/>
      <c r="H668" s="36"/>
      <c r="I668" s="36"/>
      <c r="J668" s="36"/>
      <c r="K668" s="36"/>
      <c r="L668" s="36"/>
      <c r="M668" s="36"/>
      <c r="N668"/>
    </row>
    <row r="669" spans="1:14" s="1" customFormat="1" ht="12.75">
      <c r="A669"/>
      <c r="B669"/>
      <c r="C669"/>
      <c r="D669"/>
      <c r="E669"/>
      <c r="F669"/>
      <c r="G669"/>
      <c r="H669" s="36"/>
      <c r="I669" s="36"/>
      <c r="J669" s="36"/>
      <c r="K669" s="36"/>
      <c r="L669" s="36"/>
      <c r="M669" s="36"/>
      <c r="N669"/>
    </row>
    <row r="670" spans="1:14" s="1" customFormat="1" ht="12.75">
      <c r="A670"/>
      <c r="B670"/>
      <c r="C670"/>
      <c r="D670"/>
      <c r="E670"/>
      <c r="F670"/>
      <c r="G670"/>
      <c r="H670" s="36"/>
      <c r="I670" s="36"/>
      <c r="J670" s="36"/>
      <c r="K670" s="36"/>
      <c r="L670" s="36"/>
      <c r="M670" s="36"/>
      <c r="N670"/>
    </row>
    <row r="671" spans="1:14" s="1" customFormat="1" ht="12.75">
      <c r="A671"/>
      <c r="B671"/>
      <c r="C671"/>
      <c r="D671"/>
      <c r="E671"/>
      <c r="F671"/>
      <c r="G671"/>
      <c r="H671" s="36"/>
      <c r="I671" s="36"/>
      <c r="J671" s="36"/>
      <c r="K671" s="36"/>
      <c r="L671" s="36"/>
      <c r="M671" s="36"/>
      <c r="N671"/>
    </row>
    <row r="672" spans="1:14" s="1" customFormat="1" ht="12.75">
      <c r="A672"/>
      <c r="B672"/>
      <c r="C672"/>
      <c r="D672"/>
      <c r="E672"/>
      <c r="F672"/>
      <c r="G672"/>
      <c r="H672" s="36"/>
      <c r="I672" s="36"/>
      <c r="J672" s="36"/>
      <c r="K672" s="36"/>
      <c r="L672" s="36"/>
      <c r="M672" s="36"/>
      <c r="N672"/>
    </row>
    <row r="673" spans="1:14" s="1" customFormat="1" ht="12.75">
      <c r="A673"/>
      <c r="B673"/>
      <c r="C673"/>
      <c r="D673"/>
      <c r="E673"/>
      <c r="F673"/>
      <c r="G673"/>
      <c r="H673" s="36"/>
      <c r="I673" s="36"/>
      <c r="J673" s="36"/>
      <c r="K673" s="36"/>
      <c r="L673" s="36"/>
      <c r="M673" s="36"/>
      <c r="N673"/>
    </row>
    <row r="674" spans="1:14" s="1" customFormat="1" ht="12.75">
      <c r="A674"/>
      <c r="B674"/>
      <c r="C674"/>
      <c r="D674"/>
      <c r="E674"/>
      <c r="F674"/>
      <c r="G674"/>
      <c r="H674" s="36"/>
      <c r="I674" s="36"/>
      <c r="J674" s="36"/>
      <c r="K674" s="36"/>
      <c r="L674" s="36"/>
      <c r="M674" s="36"/>
      <c r="N674"/>
    </row>
    <row r="675" spans="1:14" s="1" customFormat="1" ht="12.75">
      <c r="A675"/>
      <c r="B675"/>
      <c r="C675"/>
      <c r="D675"/>
      <c r="E675"/>
      <c r="F675"/>
      <c r="G675"/>
      <c r="H675" s="36"/>
      <c r="I675" s="36"/>
      <c r="J675" s="36"/>
      <c r="K675" s="36"/>
      <c r="L675" s="36"/>
      <c r="M675" s="36"/>
      <c r="N675"/>
    </row>
    <row r="676" spans="1:14" s="1" customFormat="1" ht="12.75">
      <c r="A676"/>
      <c r="B676"/>
      <c r="C676"/>
      <c r="D676"/>
      <c r="E676"/>
      <c r="F676"/>
      <c r="G676"/>
      <c r="H676" s="36"/>
      <c r="I676" s="36"/>
      <c r="J676" s="36"/>
      <c r="K676" s="36"/>
      <c r="L676" s="36"/>
      <c r="M676" s="36"/>
      <c r="N676"/>
    </row>
    <row r="677" spans="1:14" s="1" customFormat="1" ht="12.75">
      <c r="A677"/>
      <c r="B677"/>
      <c r="C677"/>
      <c r="D677"/>
      <c r="E677"/>
      <c r="F677"/>
      <c r="G677"/>
      <c r="H677" s="36"/>
      <c r="I677" s="36"/>
      <c r="J677" s="36"/>
      <c r="K677" s="36"/>
      <c r="L677" s="36"/>
      <c r="M677" s="36"/>
      <c r="N677"/>
    </row>
    <row r="678" spans="1:14" s="1" customFormat="1" ht="12.75">
      <c r="A678"/>
      <c r="B678"/>
      <c r="C678"/>
      <c r="D678"/>
      <c r="E678"/>
      <c r="F678"/>
      <c r="G678"/>
      <c r="H678" s="36"/>
      <c r="I678" s="36"/>
      <c r="J678" s="36"/>
      <c r="K678" s="36"/>
      <c r="L678" s="36"/>
      <c r="M678" s="36"/>
      <c r="N678"/>
    </row>
    <row r="679" spans="1:14" s="1" customFormat="1" ht="12.75">
      <c r="A679"/>
      <c r="B679"/>
      <c r="C679"/>
      <c r="D679"/>
      <c r="E679"/>
      <c r="F679"/>
      <c r="G679"/>
      <c r="H679" s="36"/>
      <c r="I679" s="36"/>
      <c r="J679" s="36"/>
      <c r="K679" s="36"/>
      <c r="L679" s="36"/>
      <c r="M679" s="36"/>
      <c r="N679"/>
    </row>
    <row r="680" spans="1:14" s="1" customFormat="1" ht="12.75">
      <c r="A680"/>
      <c r="B680"/>
      <c r="C680"/>
      <c r="D680"/>
      <c r="E680"/>
      <c r="F680"/>
      <c r="G680"/>
      <c r="H680" s="36"/>
      <c r="I680" s="36"/>
      <c r="J680" s="36"/>
      <c r="K680" s="36"/>
      <c r="L680" s="36"/>
      <c r="M680" s="36"/>
      <c r="N680"/>
    </row>
    <row r="681" spans="1:14" s="1" customFormat="1" ht="12.75">
      <c r="A681"/>
      <c r="B681"/>
      <c r="C681"/>
      <c r="D681"/>
      <c r="E681"/>
      <c r="F681"/>
      <c r="G681"/>
      <c r="H681" s="36"/>
      <c r="I681" s="36"/>
      <c r="J681" s="36"/>
      <c r="K681" s="36"/>
      <c r="L681" s="36"/>
      <c r="M681" s="36"/>
      <c r="N681"/>
    </row>
    <row r="682" spans="1:14" s="1" customFormat="1" ht="12.75">
      <c r="A682"/>
      <c r="B682"/>
      <c r="C682"/>
      <c r="D682"/>
      <c r="E682"/>
      <c r="F682"/>
      <c r="G682"/>
      <c r="H682" s="36"/>
      <c r="I682" s="36"/>
      <c r="J682" s="36"/>
      <c r="K682" s="36"/>
      <c r="L682" s="36"/>
      <c r="M682" s="36"/>
      <c r="N682"/>
    </row>
    <row r="683" spans="1:14" s="1" customFormat="1" ht="12.75">
      <c r="A683"/>
      <c r="B683"/>
      <c r="C683"/>
      <c r="D683"/>
      <c r="E683"/>
      <c r="F683"/>
      <c r="G683"/>
      <c r="H683" s="36"/>
      <c r="I683" s="36"/>
      <c r="J683" s="36"/>
      <c r="K683" s="36"/>
      <c r="L683" s="36"/>
      <c r="M683" s="36"/>
      <c r="N683"/>
    </row>
    <row r="684" spans="1:14" s="1" customFormat="1" ht="12.75">
      <c r="A684"/>
      <c r="B684"/>
      <c r="C684"/>
      <c r="D684"/>
      <c r="E684"/>
      <c r="F684"/>
      <c r="G684"/>
      <c r="H684" s="36"/>
      <c r="I684" s="36"/>
      <c r="J684" s="36"/>
      <c r="K684" s="36"/>
      <c r="L684" s="36"/>
      <c r="M684" s="36"/>
      <c r="N684"/>
    </row>
    <row r="685" spans="1:14" s="1" customFormat="1" ht="12.75">
      <c r="A685"/>
      <c r="B685"/>
      <c r="C685"/>
      <c r="D685"/>
      <c r="E685"/>
      <c r="F685"/>
      <c r="G685"/>
      <c r="H685" s="36"/>
      <c r="I685" s="36"/>
      <c r="J685" s="36"/>
      <c r="K685" s="36"/>
      <c r="L685" s="36"/>
      <c r="M685" s="36"/>
      <c r="N685"/>
    </row>
    <row r="686" spans="1:14" s="1" customFormat="1" ht="12.75">
      <c r="A686"/>
      <c r="B686"/>
      <c r="C686"/>
      <c r="D686"/>
      <c r="E686"/>
      <c r="F686"/>
      <c r="G686"/>
      <c r="H686" s="36"/>
      <c r="I686" s="36"/>
      <c r="J686" s="36"/>
      <c r="K686" s="36"/>
      <c r="L686" s="36"/>
      <c r="M686" s="36"/>
      <c r="N686"/>
    </row>
    <row r="687" spans="1:14" s="1" customFormat="1" ht="12.75">
      <c r="A687"/>
      <c r="B687"/>
      <c r="C687"/>
      <c r="D687"/>
      <c r="E687"/>
      <c r="F687"/>
      <c r="G687"/>
      <c r="H687" s="36"/>
      <c r="I687" s="36"/>
      <c r="J687" s="36"/>
      <c r="K687" s="36"/>
      <c r="L687" s="36"/>
      <c r="M687" s="36"/>
      <c r="N687"/>
    </row>
    <row r="688" spans="1:14" s="1" customFormat="1" ht="12.75">
      <c r="A688"/>
      <c r="B688"/>
      <c r="C688"/>
      <c r="D688"/>
      <c r="E688"/>
      <c r="F688"/>
      <c r="G688"/>
      <c r="H688" s="36"/>
      <c r="I688" s="36"/>
      <c r="J688" s="36"/>
      <c r="K688" s="36"/>
      <c r="L688" s="36"/>
      <c r="M688" s="36"/>
      <c r="N688"/>
    </row>
    <row r="689" spans="1:14" s="1" customFormat="1" ht="12.75">
      <c r="A689"/>
      <c r="B689"/>
      <c r="C689"/>
      <c r="D689"/>
      <c r="E689"/>
      <c r="F689"/>
      <c r="G689"/>
      <c r="H689" s="36"/>
      <c r="I689" s="36"/>
      <c r="J689" s="36"/>
      <c r="K689" s="36"/>
      <c r="L689" s="36"/>
      <c r="M689" s="36"/>
      <c r="N689"/>
    </row>
    <row r="690" spans="1:14" s="1" customFormat="1" ht="12.75">
      <c r="A690"/>
      <c r="B690"/>
      <c r="C690"/>
      <c r="D690"/>
      <c r="E690"/>
      <c r="F690"/>
      <c r="G690"/>
      <c r="H690" s="36"/>
      <c r="I690" s="36"/>
      <c r="J690" s="36"/>
      <c r="K690" s="36"/>
      <c r="L690" s="36"/>
      <c r="M690" s="36"/>
      <c r="N690"/>
    </row>
    <row r="691" spans="8:13" ht="12.75">
      <c r="H691" s="36"/>
      <c r="I691" s="36"/>
      <c r="J691" s="36"/>
      <c r="K691" s="36"/>
      <c r="L691" s="36"/>
      <c r="M691" s="36"/>
    </row>
    <row r="692" spans="8:13" ht="12.75">
      <c r="H692" s="36"/>
      <c r="I692" s="36"/>
      <c r="J692" s="36"/>
      <c r="K692" s="36"/>
      <c r="L692" s="36"/>
      <c r="M692" s="36"/>
    </row>
    <row r="693" spans="8:13" ht="12.75">
      <c r="H693" s="36"/>
      <c r="I693" s="36"/>
      <c r="J693" s="36"/>
      <c r="K693" s="36"/>
      <c r="L693" s="36"/>
      <c r="M693" s="36"/>
    </row>
    <row r="694" spans="8:13" ht="12.75">
      <c r="H694" s="36"/>
      <c r="I694" s="36"/>
      <c r="J694" s="36"/>
      <c r="K694" s="36"/>
      <c r="L694" s="36"/>
      <c r="M694" s="36"/>
    </row>
    <row r="695" spans="8:13" ht="12.75">
      <c r="H695" s="36"/>
      <c r="I695" s="36"/>
      <c r="J695" s="36"/>
      <c r="K695" s="36"/>
      <c r="L695" s="36"/>
      <c r="M695" s="36"/>
    </row>
    <row r="696" spans="8:13" ht="12.75">
      <c r="H696" s="36"/>
      <c r="I696" s="36"/>
      <c r="J696" s="36"/>
      <c r="K696" s="36"/>
      <c r="L696" s="36"/>
      <c r="M696" s="36"/>
    </row>
    <row r="697" spans="8:13" ht="12.75">
      <c r="H697" s="36"/>
      <c r="I697" s="36"/>
      <c r="J697" s="36"/>
      <c r="K697" s="36"/>
      <c r="L697" s="36"/>
      <c r="M697" s="36"/>
    </row>
    <row r="698" spans="8:13" ht="12.75">
      <c r="H698" s="36"/>
      <c r="I698" s="36"/>
      <c r="J698" s="36"/>
      <c r="K698" s="36"/>
      <c r="L698" s="36"/>
      <c r="M698" s="36"/>
    </row>
    <row r="699" spans="8:13" ht="12.75">
      <c r="H699" s="36"/>
      <c r="I699" s="36"/>
      <c r="J699" s="36"/>
      <c r="K699" s="36"/>
      <c r="L699" s="36"/>
      <c r="M699" s="36"/>
    </row>
    <row r="700" spans="8:13" ht="12.75">
      <c r="H700" s="36"/>
      <c r="I700" s="36"/>
      <c r="J700" s="36"/>
      <c r="K700" s="36"/>
      <c r="L700" s="36"/>
      <c r="M700" s="36"/>
    </row>
    <row r="701" spans="8:13" ht="12.75">
      <c r="H701" s="36"/>
      <c r="I701" s="36"/>
      <c r="J701" s="36"/>
      <c r="K701" s="36"/>
      <c r="L701" s="36"/>
      <c r="M701" s="36"/>
    </row>
    <row r="702" spans="8:13" ht="12.75">
      <c r="H702" s="36"/>
      <c r="I702" s="36"/>
      <c r="J702" s="36"/>
      <c r="K702" s="36"/>
      <c r="L702" s="36"/>
      <c r="M702" s="36"/>
    </row>
    <row r="703" spans="8:13" ht="12.75">
      <c r="H703" s="36"/>
      <c r="I703" s="36"/>
      <c r="J703" s="36"/>
      <c r="K703" s="36"/>
      <c r="L703" s="36"/>
      <c r="M703" s="36"/>
    </row>
    <row r="704" spans="8:13" ht="12.75">
      <c r="H704" s="36"/>
      <c r="I704" s="36"/>
      <c r="J704" s="36"/>
      <c r="K704" s="36"/>
      <c r="L704" s="36"/>
      <c r="M704" s="36"/>
    </row>
    <row r="705" spans="8:13" ht="12.75">
      <c r="H705" s="36"/>
      <c r="I705" s="36"/>
      <c r="J705" s="36"/>
      <c r="K705" s="36"/>
      <c r="L705" s="36"/>
      <c r="M705" s="36"/>
    </row>
    <row r="706" spans="8:13" ht="12.75">
      <c r="H706" s="36"/>
      <c r="I706" s="36"/>
      <c r="J706" s="36"/>
      <c r="K706" s="36"/>
      <c r="L706" s="36"/>
      <c r="M706" s="36"/>
    </row>
    <row r="707" spans="8:13" ht="12.75">
      <c r="H707" s="36"/>
      <c r="I707" s="36"/>
      <c r="J707" s="36"/>
      <c r="K707" s="36"/>
      <c r="L707" s="36"/>
      <c r="M707" s="36"/>
    </row>
    <row r="708" spans="8:13" ht="12.75">
      <c r="H708" s="36"/>
      <c r="I708" s="36"/>
      <c r="J708" s="36"/>
      <c r="K708" s="36"/>
      <c r="L708" s="36"/>
      <c r="M708" s="36"/>
    </row>
    <row r="709" spans="8:13" ht="12.75">
      <c r="H709" s="36"/>
      <c r="I709" s="36"/>
      <c r="J709" s="36"/>
      <c r="K709" s="36"/>
      <c r="L709" s="36"/>
      <c r="M709" s="36"/>
    </row>
    <row r="710" spans="8:13" ht="12.75">
      <c r="H710" s="36"/>
      <c r="I710" s="36"/>
      <c r="J710" s="36"/>
      <c r="K710" s="36"/>
      <c r="L710" s="36"/>
      <c r="M710" s="36"/>
    </row>
    <row r="711" spans="8:13" ht="12.75">
      <c r="H711" s="36"/>
      <c r="I711" s="36"/>
      <c r="J711" s="36"/>
      <c r="K711" s="36"/>
      <c r="L711" s="36"/>
      <c r="M711" s="36"/>
    </row>
    <row r="712" spans="8:13" ht="12.75">
      <c r="H712" s="36"/>
      <c r="I712" s="36"/>
      <c r="J712" s="36"/>
      <c r="K712" s="36"/>
      <c r="L712" s="36"/>
      <c r="M712" s="36"/>
    </row>
    <row r="713" spans="8:13" ht="12.75">
      <c r="H713" s="36"/>
      <c r="I713" s="36"/>
      <c r="J713" s="36"/>
      <c r="K713" s="36"/>
      <c r="L713" s="36"/>
      <c r="M713" s="36"/>
    </row>
    <row r="714" spans="8:13" ht="12.75">
      <c r="H714" s="36"/>
      <c r="I714" s="36"/>
      <c r="J714" s="36"/>
      <c r="K714" s="36"/>
      <c r="L714" s="36"/>
      <c r="M714" s="36"/>
    </row>
    <row r="715" spans="8:13" ht="12.75">
      <c r="H715" s="36"/>
      <c r="I715" s="36"/>
      <c r="J715" s="36"/>
      <c r="K715" s="36"/>
      <c r="L715" s="36"/>
      <c r="M715" s="36"/>
    </row>
    <row r="716" spans="8:13" ht="12.75">
      <c r="H716" s="36"/>
      <c r="I716" s="36"/>
      <c r="J716" s="36"/>
      <c r="K716" s="36"/>
      <c r="L716" s="36"/>
      <c r="M716" s="36"/>
    </row>
    <row r="717" spans="8:13" ht="12.75">
      <c r="H717" s="36"/>
      <c r="I717" s="36"/>
      <c r="J717" s="36"/>
      <c r="K717" s="36"/>
      <c r="L717" s="36"/>
      <c r="M717" s="36"/>
    </row>
    <row r="718" spans="8:13" ht="12.75">
      <c r="H718" s="36"/>
      <c r="I718" s="36"/>
      <c r="J718" s="36"/>
      <c r="K718" s="36"/>
      <c r="L718" s="36"/>
      <c r="M718" s="36"/>
    </row>
    <row r="719" spans="8:13" ht="12.75">
      <c r="H719" s="36"/>
      <c r="I719" s="36"/>
      <c r="J719" s="36"/>
      <c r="K719" s="36"/>
      <c r="L719" s="36"/>
      <c r="M719" s="36"/>
    </row>
    <row r="720" spans="8:13" ht="12.75">
      <c r="H720" s="36"/>
      <c r="I720" s="36"/>
      <c r="J720" s="36"/>
      <c r="K720" s="36"/>
      <c r="L720" s="36"/>
      <c r="M720" s="36"/>
    </row>
    <row r="721" spans="8:13" ht="12.75">
      <c r="H721" s="36"/>
      <c r="I721" s="36"/>
      <c r="J721" s="36"/>
      <c r="K721" s="36"/>
      <c r="L721" s="36"/>
      <c r="M721" s="36"/>
    </row>
    <row r="722" spans="8:13" ht="12.75">
      <c r="H722" s="36"/>
      <c r="I722" s="36"/>
      <c r="J722" s="36"/>
      <c r="K722" s="36"/>
      <c r="L722" s="36"/>
      <c r="M722" s="36"/>
    </row>
    <row r="723" spans="8:13" ht="12.75">
      <c r="H723" s="36"/>
      <c r="I723" s="36"/>
      <c r="J723" s="36"/>
      <c r="K723" s="36"/>
      <c r="L723" s="36"/>
      <c r="M723" s="36"/>
    </row>
    <row r="724" spans="8:13" ht="12.75">
      <c r="H724" s="36"/>
      <c r="I724" s="36"/>
      <c r="J724" s="36"/>
      <c r="K724" s="36"/>
      <c r="L724" s="36"/>
      <c r="M724" s="36"/>
    </row>
    <row r="725" spans="8:13" ht="12.75">
      <c r="H725" s="36"/>
      <c r="I725" s="36"/>
      <c r="J725" s="36"/>
      <c r="K725" s="36"/>
      <c r="L725" s="36"/>
      <c r="M725" s="36"/>
    </row>
    <row r="726" spans="8:13" ht="12.75">
      <c r="H726" s="36"/>
      <c r="I726" s="36"/>
      <c r="J726" s="36"/>
      <c r="K726" s="36"/>
      <c r="L726" s="36"/>
      <c r="M726" s="36"/>
    </row>
    <row r="727" spans="8:13" ht="12.75">
      <c r="H727" s="36"/>
      <c r="I727" s="36"/>
      <c r="J727" s="36"/>
      <c r="K727" s="36"/>
      <c r="L727" s="36"/>
      <c r="M727" s="36"/>
    </row>
    <row r="728" spans="8:13" ht="12.75">
      <c r="H728" s="36"/>
      <c r="I728" s="36"/>
      <c r="J728" s="36"/>
      <c r="K728" s="36"/>
      <c r="L728" s="36"/>
      <c r="M728" s="36"/>
    </row>
    <row r="729" spans="8:13" ht="12.75">
      <c r="H729" s="36"/>
      <c r="I729" s="36"/>
      <c r="J729" s="36"/>
      <c r="K729" s="36"/>
      <c r="L729" s="36"/>
      <c r="M729" s="36"/>
    </row>
    <row r="730" spans="8:13" ht="12.75">
      <c r="H730" s="36"/>
      <c r="I730" s="36"/>
      <c r="J730" s="36"/>
      <c r="K730" s="36"/>
      <c r="L730" s="36"/>
      <c r="M730" s="36"/>
    </row>
    <row r="731" spans="8:13" ht="12.75">
      <c r="H731" s="36"/>
      <c r="I731" s="36"/>
      <c r="J731" s="36"/>
      <c r="K731" s="36"/>
      <c r="L731" s="36"/>
      <c r="M731" s="36"/>
    </row>
    <row r="732" spans="8:13" ht="12.75">
      <c r="H732" s="36"/>
      <c r="I732" s="36"/>
      <c r="J732" s="36"/>
      <c r="K732" s="36"/>
      <c r="L732" s="36"/>
      <c r="M732" s="36"/>
    </row>
    <row r="733" spans="8:13" ht="12.75">
      <c r="H733" s="36"/>
      <c r="I733" s="36"/>
      <c r="J733" s="36"/>
      <c r="K733" s="36"/>
      <c r="L733" s="36"/>
      <c r="M733" s="36"/>
    </row>
    <row r="734" spans="8:13" ht="12.75">
      <c r="H734" s="36"/>
      <c r="I734" s="36"/>
      <c r="J734" s="36"/>
      <c r="K734" s="36"/>
      <c r="L734" s="36"/>
      <c r="M734" s="36"/>
    </row>
    <row r="735" spans="8:13" ht="12.75">
      <c r="H735" s="36"/>
      <c r="I735" s="36"/>
      <c r="J735" s="36"/>
      <c r="K735" s="36"/>
      <c r="L735" s="36"/>
      <c r="M735" s="36"/>
    </row>
    <row r="736" spans="8:13" ht="12.75">
      <c r="H736" s="36"/>
      <c r="I736" s="36"/>
      <c r="J736" s="36"/>
      <c r="K736" s="36"/>
      <c r="L736" s="36"/>
      <c r="M736" s="36"/>
    </row>
    <row r="737" spans="8:13" ht="12.75">
      <c r="H737" s="36"/>
      <c r="I737" s="36"/>
      <c r="J737" s="36"/>
      <c r="K737" s="36"/>
      <c r="L737" s="36"/>
      <c r="M737" s="36"/>
    </row>
    <row r="738" spans="8:13" ht="12.75">
      <c r="H738" s="36"/>
      <c r="I738" s="36"/>
      <c r="J738" s="36"/>
      <c r="K738" s="36"/>
      <c r="L738" s="36"/>
      <c r="M738" s="36"/>
    </row>
    <row r="739" spans="8:13" ht="12.75">
      <c r="H739" s="36"/>
      <c r="I739" s="36"/>
      <c r="J739" s="36"/>
      <c r="K739" s="36"/>
      <c r="L739" s="36"/>
      <c r="M739" s="36"/>
    </row>
    <row r="740" spans="8:13" ht="12.75">
      <c r="H740" s="36"/>
      <c r="I740" s="36"/>
      <c r="J740" s="36"/>
      <c r="K740" s="36"/>
      <c r="L740" s="36"/>
      <c r="M740" s="36"/>
    </row>
    <row r="741" spans="8:13" ht="12.75">
      <c r="H741" s="36"/>
      <c r="I741" s="36"/>
      <c r="J741" s="36"/>
      <c r="K741" s="36"/>
      <c r="L741" s="36"/>
      <c r="M741" s="36"/>
    </row>
    <row r="742" spans="8:13" ht="12.75">
      <c r="H742" s="36"/>
      <c r="I742" s="36"/>
      <c r="J742" s="36"/>
      <c r="K742" s="36"/>
      <c r="L742" s="36"/>
      <c r="M742" s="36"/>
    </row>
    <row r="743" spans="8:13" ht="12.75">
      <c r="H743" s="36"/>
      <c r="I743" s="36"/>
      <c r="J743" s="36"/>
      <c r="K743" s="36"/>
      <c r="L743" s="36"/>
      <c r="M743" s="36"/>
    </row>
    <row r="744" spans="8:13" ht="12.75">
      <c r="H744" s="36"/>
      <c r="I744" s="36"/>
      <c r="J744" s="36"/>
      <c r="K744" s="36"/>
      <c r="L744" s="36"/>
      <c r="M744" s="36"/>
    </row>
    <row r="745" spans="8:13" ht="12.75">
      <c r="H745" s="36"/>
      <c r="I745" s="36"/>
      <c r="J745" s="36"/>
      <c r="K745" s="36"/>
      <c r="L745" s="36"/>
      <c r="M745" s="36"/>
    </row>
    <row r="746" spans="8:13" ht="12.75">
      <c r="H746" s="36"/>
      <c r="I746" s="36"/>
      <c r="J746" s="36"/>
      <c r="K746" s="36"/>
      <c r="L746" s="36"/>
      <c r="M746" s="36"/>
    </row>
    <row r="747" spans="8:13" ht="12.75">
      <c r="H747" s="36"/>
      <c r="I747" s="36"/>
      <c r="J747" s="36"/>
      <c r="K747" s="36"/>
      <c r="L747" s="36"/>
      <c r="M747" s="36"/>
    </row>
    <row r="748" spans="8:13" ht="12.75">
      <c r="H748" s="36"/>
      <c r="I748" s="36"/>
      <c r="J748" s="36"/>
      <c r="K748" s="36"/>
      <c r="L748" s="36"/>
      <c r="M748" s="36"/>
    </row>
    <row r="749" spans="8:13" ht="12.75">
      <c r="H749" s="36"/>
      <c r="I749" s="36"/>
      <c r="J749" s="36"/>
      <c r="K749" s="36"/>
      <c r="L749" s="36"/>
      <c r="M749" s="36"/>
    </row>
    <row r="750" spans="8:13" ht="12.75">
      <c r="H750" s="36"/>
      <c r="I750" s="36"/>
      <c r="J750" s="36"/>
      <c r="K750" s="36"/>
      <c r="L750" s="36"/>
      <c r="M750" s="36"/>
    </row>
    <row r="751" spans="8:13" ht="12.75">
      <c r="H751" s="36"/>
      <c r="I751" s="36"/>
      <c r="J751" s="36"/>
      <c r="K751" s="36"/>
      <c r="L751" s="36"/>
      <c r="M751" s="36"/>
    </row>
  </sheetData>
  <mergeCells count="8">
    <mergeCell ref="F7:G9"/>
    <mergeCell ref="E7:E9"/>
    <mergeCell ref="C7:C9"/>
    <mergeCell ref="A2:D2"/>
    <mergeCell ref="B7:B9"/>
    <mergeCell ref="A7:A9"/>
    <mergeCell ref="D7:D9"/>
    <mergeCell ref="A3:D3"/>
  </mergeCells>
  <printOptions/>
  <pageMargins left="0.25" right="0.5118110236220472" top="0.984251968503937" bottom="0.89" header="0.4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2005-12-22T10:50:16Z</cp:lastPrinted>
  <dcterms:created xsi:type="dcterms:W3CDTF">2003-10-01T12:36:52Z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